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Смета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<sst xmlns="http://schemas.openxmlformats.org/spreadsheetml/2006/main" count="111" uniqueCount="111">
  <si>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 xml:space="preserve">Утверждено:    </t>
  </si>
  <si>
    <t xml:space="preserve">               Смета ДОХОД-РАСХОД</t>
  </si>
  <si>
    <t xml:space="preserve">              по ТСЖ "Содружество" на  2011 год.</t>
  </si>
  <si>
    <r>
      <t>ДОХОДЫ И ЦЕЛЕВОЕ ПОСТУПЛЕНИЯ</t>
    </r>
    <r>
      <rPr>
        <sz val="10"/>
        <rFont val="Arial Cyr"/>
        <family val="0"/>
      </rPr>
      <t xml:space="preserve"> (поступающие в ТСЖ ):</t>
    </r>
  </si>
  <si>
    <t>за 1 мес.</t>
  </si>
  <si>
    <t>за год</t>
  </si>
  <si>
    <t>1. Доход от коммерческой деятельности</t>
  </si>
  <si>
    <t xml:space="preserve">1.1 Доход от аренды </t>
  </si>
  <si>
    <t>Калюжная</t>
  </si>
  <si>
    <t>ЧП Газизова</t>
  </si>
  <si>
    <t>ЧП Авдияров</t>
  </si>
  <si>
    <t>ООО "Радио"</t>
  </si>
  <si>
    <t>ЗАО Уфанет</t>
  </si>
  <si>
    <t>Чердачные помещения</t>
  </si>
  <si>
    <t>Совинтел</t>
  </si>
  <si>
    <t>Скартел</t>
  </si>
  <si>
    <t>1.2 Прочие доходы</t>
  </si>
  <si>
    <t>МСПНУ</t>
  </si>
  <si>
    <t>МУП Кристал</t>
  </si>
  <si>
    <t>Работы на сторону</t>
  </si>
  <si>
    <t>Шарипов</t>
  </si>
  <si>
    <t>Рент Сервис</t>
  </si>
  <si>
    <t>Итого по комерч. Деятельности</t>
  </si>
  <si>
    <r>
      <t xml:space="preserve">2. Доход от уставной деятельности </t>
    </r>
    <r>
      <rPr>
        <b/>
        <sz val="9"/>
        <rFont val="Arial Cyr"/>
        <family val="0"/>
      </rPr>
      <t>в т.ч</t>
    </r>
    <r>
      <rPr>
        <b/>
        <sz val="10"/>
        <rFont val="Arial Cyr"/>
        <family val="0"/>
      </rPr>
      <t>.</t>
    </r>
  </si>
  <si>
    <t>связанные с эксплуатацие жилого и нежилого фонда</t>
  </si>
  <si>
    <t>2.1 Членские взносы на капит. ремонт от неж. Пом.</t>
  </si>
  <si>
    <t>(неж. Помещения 2987,69 кв.м * 1,8 руб/кв.м))</t>
  </si>
  <si>
    <t>2.2 Членские взносы на капит. ремонт от физ.лиц</t>
  </si>
  <si>
    <t>Итого по целевым поступлениям</t>
  </si>
  <si>
    <t>ВСЕГО (доходы и поступления) :</t>
  </si>
  <si>
    <t>РАСХОДЫ И ЗАТРАТЫ ТСЖ :</t>
  </si>
  <si>
    <t xml:space="preserve">1. Расходы, покрываемые за счет  </t>
  </si>
  <si>
    <t>1мес</t>
  </si>
  <si>
    <t>год</t>
  </si>
  <si>
    <t xml:space="preserve">    коммерческого дохода </t>
  </si>
  <si>
    <t>1.1 Фонд оплаты труда Ревизионной комиссии</t>
  </si>
  <si>
    <t>(с учетом НДФЛ))</t>
  </si>
  <si>
    <t>1.3 Налог уплачеваемый в связи с УСН</t>
  </si>
  <si>
    <t>Итого по коммерческим расходам</t>
  </si>
  <si>
    <t>2. Расходы покрываемые за счет членских взносов</t>
  </si>
  <si>
    <t>(по уставной деятельности) в т.ч.</t>
  </si>
  <si>
    <t>2.1. Налоги :</t>
  </si>
  <si>
    <t>окруж. среды</t>
  </si>
  <si>
    <t>земельный налог</t>
  </si>
  <si>
    <t>транспортный налог</t>
  </si>
  <si>
    <t>2.2.  Банковское обслуживание :</t>
  </si>
  <si>
    <t>(расч.обсл.1% ,ведение счета,за снятие наличн.)</t>
  </si>
  <si>
    <t>по системе Город</t>
  </si>
  <si>
    <t>2.3 Фонд оплаты труда Членов Правления</t>
  </si>
  <si>
    <t>1150+15%=1322*11чел=14542)</t>
  </si>
  <si>
    <t xml:space="preserve">2.4 ФОТ </t>
  </si>
  <si>
    <t>оклады</t>
  </si>
  <si>
    <t xml:space="preserve">премия АУП квартально 40% </t>
  </si>
  <si>
    <t xml:space="preserve">премия  тех персонал ежемес 40% </t>
  </si>
  <si>
    <t xml:space="preserve">Премия дворникам 30% ежемес </t>
  </si>
  <si>
    <t xml:space="preserve">   </t>
  </si>
  <si>
    <t>Доплата: за совмещение до 50% от оклада,</t>
  </si>
  <si>
    <t xml:space="preserve">за работу в выходные (дежурства) и праздничн. дни </t>
  </si>
  <si>
    <t>Уральский коэфициент 15%</t>
  </si>
  <si>
    <t>Резерв отпусков</t>
  </si>
  <si>
    <t>Листок нетрудоспособности</t>
  </si>
  <si>
    <t>(постановление от 01.12.1981 № 1145 (ред. От 17.08.1989, с изм от 20.10.2003) "О порядке и условиях совмещение профессий (должностей)"</t>
  </si>
  <si>
    <t>2.6  Спецодежда, специнструменты, материалы :</t>
  </si>
  <si>
    <t>(см. приложение)</t>
  </si>
  <si>
    <t>2.7 Хозрасходы, подписка на журн.</t>
  </si>
  <si>
    <r>
      <t xml:space="preserve">      </t>
    </r>
    <r>
      <rPr>
        <u val="single"/>
        <sz val="10"/>
        <rFont val="Arial Cyr"/>
        <family val="0"/>
      </rPr>
      <t>канцтовары, компьют. сопровождение ПО</t>
    </r>
  </si>
  <si>
    <t>бухгалтерии, прочие  расходы</t>
  </si>
  <si>
    <t>2.8  Оплата поставщикам ЖКУ  :</t>
  </si>
  <si>
    <t>Уфаводоканал (без ГВС)</t>
  </si>
  <si>
    <t>ОАО Башкирэнерго (отопление)</t>
  </si>
  <si>
    <t>ОАО Башкирэнерго (эл/тво)</t>
  </si>
  <si>
    <t>ООО БашРТС (ГВС=ХВС+т/э,подогрева)</t>
  </si>
  <si>
    <t>Южураллифт</t>
  </si>
  <si>
    <t>Алмас (ЗПУ, АППЗ, ДУ))</t>
  </si>
  <si>
    <t>МПСПНУ</t>
  </si>
  <si>
    <t>Башинформсвязь (радио)</t>
  </si>
  <si>
    <t>Башинформсвязь (телефон)</t>
  </si>
  <si>
    <t xml:space="preserve">АДС УЖХ Кировского р-на </t>
  </si>
  <si>
    <t>ООО ЖЭУ - 1</t>
  </si>
  <si>
    <t>МУП Спецавтохозяйство(вывоз ТБО)</t>
  </si>
  <si>
    <t>МУП Спецавтохозяйство(талоны КГО)</t>
  </si>
  <si>
    <t>Услуги по уборке снега (автоуслуги)</t>
  </si>
  <si>
    <t>Дезостанция</t>
  </si>
  <si>
    <t>Тех. осмотр лифтов</t>
  </si>
  <si>
    <t xml:space="preserve">МУП Кристал </t>
  </si>
  <si>
    <t>УралСиб(строховая группа- лифты)</t>
  </si>
  <si>
    <t>ООО ЖЭУ № 60 (прием заявок от населения)</t>
  </si>
  <si>
    <t>ООО Респект</t>
  </si>
  <si>
    <t>ОАО УЖХ Кировс р-она</t>
  </si>
  <si>
    <t>ЗАО "Уфанет"</t>
  </si>
  <si>
    <t>2.9 Спец. фонд по содерж. и текущ. ремонту жилья</t>
  </si>
  <si>
    <t>2.10.  Расходы на служебный автомобиль :</t>
  </si>
  <si>
    <t>бензин, масла, тосол…</t>
  </si>
  <si>
    <t>расходы на тех.обслуж., запчасти</t>
  </si>
  <si>
    <t>страховка машины</t>
  </si>
  <si>
    <t>3.  Накоп. Фонд кап. ремонта с жил. и неж помещ</t>
  </si>
  <si>
    <t>3.  Накоп. Фонд кап. ремонта с аренды</t>
  </si>
  <si>
    <t>Итого расходы покрываемые за счет членских взносов</t>
  </si>
  <si>
    <t>2.3.1 Членские взносы (ЖКУ жилфонд)</t>
  </si>
  <si>
    <t xml:space="preserve">2.3.2 Членские взносы (содержание ЖКУ нежил. помещений) </t>
  </si>
  <si>
    <t>(неж помещ 2987,69 кв.м )</t>
  </si>
  <si>
    <t>1.2  ПФ , ФСС от НС  от ФОТ РК 34,2%</t>
  </si>
  <si>
    <t>2.3.1 ПФ и ФСС от НС   от ФОТ ЧП 34.2%</t>
  </si>
  <si>
    <t>2.5. ПФ, ФСС от НС от ФОТ  работников 34.2%</t>
  </si>
  <si>
    <t xml:space="preserve">( суд. издержки, гос. регистрация, </t>
  </si>
  <si>
    <t xml:space="preserve"> курсы повыш. квалификации, разовые подрядные договора, и прочее)</t>
  </si>
  <si>
    <t>ВСЕГО (расходы и затраты):</t>
  </si>
  <si>
    <t xml:space="preserve">Составили : Гл.Бухгалтер Дударева Л.М.  </t>
  </si>
  <si>
    <t xml:space="preserve">                  Экономист: Михайлова Л.М.</t>
  </si>
  <si>
    <t>27 января 2011г.</t>
  </si>
  <si>
    <t>Членами Правления ТСЖ "Содружество"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</si>
</sst>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u val="single"/>
      <sz val="11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6"/>
      <name val="Arial Cyr"/>
      <family val="0"/>
    </font>
    <font>
      <u val="single"/>
      <sz val="6"/>
      <name val="Arial Cyr"/>
      <family val="0"/>
    </font>
    <font>
      <b/>
      <u val="single"/>
      <sz val="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2" max="2" width="37.25390625" style="0" customWidth="1"/>
    <col min="3" max="3" width="12.375" style="0" customWidth="1"/>
    <col min="4" max="4" width="15.625" style="0" customWidth="1"/>
    <col min="5" max="5" width="11.625" style="0" customWidth="1"/>
    <col min="7" max="7" width="12.375" style="0" customWidth="1"/>
  </cols>
  <sheetData>
    <row r="1" spans="1:4" ht="12.75">
      <c r="A1" s="1"/>
      <c r="C1" s="2" t="s">
        <v>0</v>
      </c>
      <c r="D1" s="2"/>
    </row>
    <row r="2" spans="1:4" s="33" customFormat="1" ht="12.75">
      <c r="A2" s="32"/>
      <c r="C2" s="34" t="s">
        <v>109</v>
      </c>
      <c r="D2" s="34"/>
    </row>
    <row r="3" spans="1:4" s="33" customFormat="1" ht="12.75">
      <c r="A3" s="32"/>
      <c r="C3" s="34"/>
      <c r="D3" s="34"/>
    </row>
    <row r="4" spans="1:4" s="33" customFormat="1" ht="12.75">
      <c r="A4" s="32"/>
      <c r="C4" s="37" t="s">
        <v>110</v>
      </c>
      <c r="D4" s="34"/>
    </row>
    <row r="5" spans="1:8" s="33" customFormat="1" ht="12.75">
      <c r="A5" s="32"/>
      <c r="C5" s="35"/>
      <c r="D5" s="35"/>
      <c r="E5" s="36"/>
      <c r="F5" s="36"/>
      <c r="G5" s="36"/>
      <c r="H5" s="36"/>
    </row>
    <row r="6" spans="1:7" s="33" customFormat="1" ht="12.75">
      <c r="A6" s="32"/>
      <c r="C6" s="35"/>
      <c r="D6" s="35"/>
      <c r="E6" s="36"/>
      <c r="F6" s="36"/>
      <c r="G6" s="36"/>
    </row>
    <row r="7" spans="1:7" s="33" customFormat="1" ht="12.75">
      <c r="A7" s="32"/>
      <c r="C7" s="35"/>
      <c r="D7" s="35"/>
      <c r="E7" s="36"/>
      <c r="F7" s="36"/>
      <c r="G7" s="36"/>
    </row>
    <row r="8" spans="1:7" s="33" customFormat="1" ht="12.75">
      <c r="A8" s="32"/>
      <c r="C8" s="35"/>
      <c r="D8" s="35"/>
      <c r="E8" s="36"/>
      <c r="F8" s="36"/>
      <c r="G8" s="36"/>
    </row>
    <row r="9" spans="1:7" s="33" customFormat="1" ht="12.75">
      <c r="A9" s="32"/>
      <c r="C9" s="35"/>
      <c r="D9" s="35"/>
      <c r="F9" s="36"/>
      <c r="G9" s="36"/>
    </row>
    <row r="10" spans="1:6" ht="12.75">
      <c r="A10" s="1"/>
      <c r="C10" s="2"/>
      <c r="D10" s="2"/>
      <c r="E10" s="33"/>
      <c r="F10" s="33"/>
    </row>
    <row r="11" spans="1:6" ht="12.75">
      <c r="A11" s="5"/>
      <c r="B11" s="6" t="s">
        <v>1</v>
      </c>
      <c r="C11" s="7"/>
      <c r="D11" s="7"/>
      <c r="E11" s="6"/>
      <c r="F11" s="6"/>
    </row>
    <row r="12" spans="1:6" ht="12.75">
      <c r="A12" s="5" t="s">
        <v>2</v>
      </c>
      <c r="B12" s="6"/>
      <c r="C12" s="7"/>
      <c r="D12" s="7"/>
      <c r="E12" s="6"/>
      <c r="F12" s="6"/>
    </row>
    <row r="13" spans="1:4" ht="12.75">
      <c r="A13" s="1"/>
      <c r="C13" s="2"/>
      <c r="D13" s="2"/>
    </row>
    <row r="14" spans="1:4" ht="12.75">
      <c r="A14" s="5" t="s">
        <v>3</v>
      </c>
      <c r="C14" s="2"/>
      <c r="D14" s="2"/>
    </row>
    <row r="15" spans="1:5" ht="12.75">
      <c r="A15" s="1"/>
      <c r="C15" s="2"/>
      <c r="D15" s="8" t="s">
        <v>4</v>
      </c>
      <c r="E15" s="9" t="s">
        <v>5</v>
      </c>
    </row>
    <row r="16" spans="1:4" ht="12.75">
      <c r="A16" s="5" t="s">
        <v>6</v>
      </c>
      <c r="B16" s="6"/>
      <c r="C16" s="7"/>
      <c r="D16" s="7"/>
    </row>
    <row r="17" spans="1:4" ht="12.75">
      <c r="A17" s="5"/>
      <c r="B17" s="6"/>
      <c r="C17" s="7"/>
      <c r="D17" s="7"/>
    </row>
    <row r="18" spans="1:5" ht="12.75">
      <c r="A18" s="10" t="s">
        <v>7</v>
      </c>
      <c r="C18" s="11"/>
      <c r="D18" s="7">
        <f>SUM(C19:C26)</f>
        <v>49009</v>
      </c>
      <c r="E18" s="6">
        <f>D18*12</f>
        <v>588108</v>
      </c>
    </row>
    <row r="19" spans="1:5" ht="12.75">
      <c r="A19" s="1"/>
      <c r="B19" t="s">
        <v>8</v>
      </c>
      <c r="C19" s="3">
        <v>3137</v>
      </c>
      <c r="D19" s="2"/>
      <c r="E19" s="6"/>
    </row>
    <row r="20" spans="1:5" ht="12.75">
      <c r="A20" s="1"/>
      <c r="B20" t="s">
        <v>9</v>
      </c>
      <c r="C20" s="3">
        <v>16798</v>
      </c>
      <c r="D20" s="2"/>
      <c r="E20" s="6"/>
    </row>
    <row r="21" spans="1:5" ht="12.75">
      <c r="A21" s="1"/>
      <c r="B21" t="s">
        <v>10</v>
      </c>
      <c r="C21" s="3">
        <v>16832</v>
      </c>
      <c r="D21" s="2"/>
      <c r="E21" s="6"/>
    </row>
    <row r="22" spans="1:5" ht="12.75">
      <c r="A22" s="1"/>
      <c r="B22" t="s">
        <v>11</v>
      </c>
      <c r="C22" s="3">
        <v>200</v>
      </c>
      <c r="D22" s="2"/>
      <c r="E22" s="6"/>
    </row>
    <row r="23" spans="1:5" ht="12.75">
      <c r="A23" s="1"/>
      <c r="B23" t="s">
        <v>12</v>
      </c>
      <c r="C23" s="3">
        <v>3859</v>
      </c>
      <c r="D23" s="2"/>
      <c r="E23" s="6"/>
    </row>
    <row r="24" spans="1:5" ht="12.75">
      <c r="A24" s="1"/>
      <c r="B24" t="s">
        <v>13</v>
      </c>
      <c r="C24" s="3">
        <v>906</v>
      </c>
      <c r="D24" s="2"/>
      <c r="E24" s="6"/>
    </row>
    <row r="25" spans="1:5" ht="12.75">
      <c r="A25" s="1"/>
      <c r="B25" t="s">
        <v>14</v>
      </c>
      <c r="C25" s="3">
        <v>5829</v>
      </c>
      <c r="D25" s="2"/>
      <c r="E25" s="6"/>
    </row>
    <row r="26" spans="1:5" ht="12.75">
      <c r="A26" s="1"/>
      <c r="B26" t="s">
        <v>15</v>
      </c>
      <c r="C26" s="3">
        <v>1448</v>
      </c>
      <c r="D26" s="2"/>
      <c r="E26" s="6"/>
    </row>
    <row r="27" spans="1:5" ht="12.75">
      <c r="A27" s="1"/>
      <c r="C27" s="3"/>
      <c r="D27" s="2"/>
      <c r="E27" s="6"/>
    </row>
    <row r="28" spans="1:5" ht="12.75">
      <c r="A28" s="10" t="s">
        <v>16</v>
      </c>
      <c r="C28" s="3"/>
      <c r="D28" s="7">
        <f>SUM(C31:C35)</f>
        <v>4738</v>
      </c>
      <c r="E28" s="6">
        <f>D28*12</f>
        <v>56856</v>
      </c>
    </row>
    <row r="29" spans="1:5" ht="12.75" hidden="1">
      <c r="A29" s="10"/>
      <c r="C29" s="3"/>
      <c r="D29" s="7"/>
      <c r="E29" s="6">
        <f>D29*12</f>
        <v>0</v>
      </c>
    </row>
    <row r="30" spans="1:5" ht="12.75" hidden="1">
      <c r="A30" s="10"/>
      <c r="C30" s="3"/>
      <c r="D30" s="7"/>
      <c r="E30" s="6">
        <f>D30*12</f>
        <v>0</v>
      </c>
    </row>
    <row r="31" spans="1:5" ht="12.75">
      <c r="A31" s="1"/>
      <c r="B31" t="s">
        <v>17</v>
      </c>
      <c r="C31" s="3">
        <v>225</v>
      </c>
      <c r="D31" s="2"/>
      <c r="E31" s="6"/>
    </row>
    <row r="32" spans="1:5" ht="12.75">
      <c r="A32" s="1"/>
      <c r="B32" t="s">
        <v>18</v>
      </c>
      <c r="C32" s="3">
        <v>145</v>
      </c>
      <c r="D32" s="2"/>
      <c r="E32" s="6"/>
    </row>
    <row r="33" spans="1:5" ht="12.75">
      <c r="A33" s="1"/>
      <c r="B33" t="s">
        <v>19</v>
      </c>
      <c r="C33" s="3">
        <v>731</v>
      </c>
      <c r="D33" s="2"/>
      <c r="E33" s="6"/>
    </row>
    <row r="34" spans="1:5" ht="12.75">
      <c r="A34" s="1"/>
      <c r="B34" t="s">
        <v>20</v>
      </c>
      <c r="C34" s="3">
        <v>2587</v>
      </c>
      <c r="D34" s="2"/>
      <c r="E34" s="6"/>
    </row>
    <row r="35" spans="1:5" ht="12.75">
      <c r="A35" s="1"/>
      <c r="B35" t="s">
        <v>21</v>
      </c>
      <c r="C35" s="3">
        <v>1050</v>
      </c>
      <c r="D35" s="2"/>
      <c r="E35" s="6"/>
    </row>
    <row r="36" spans="1:5" ht="12.75">
      <c r="A36" s="1"/>
      <c r="C36" s="3"/>
      <c r="D36" s="2"/>
      <c r="E36" s="6"/>
    </row>
    <row r="37" spans="1:6" s="6" customFormat="1" ht="12.75">
      <c r="A37" s="5"/>
      <c r="B37" s="6" t="s">
        <v>22</v>
      </c>
      <c r="C37" s="11"/>
      <c r="D37" s="7">
        <f>D28+D18</f>
        <v>53747</v>
      </c>
      <c r="E37" s="6">
        <f>D37*12</f>
        <v>644964</v>
      </c>
      <c r="F37" s="7"/>
    </row>
    <row r="38" spans="1:5" ht="12.75">
      <c r="A38" s="10"/>
      <c r="C38" s="2"/>
      <c r="D38" s="2"/>
      <c r="E38" s="6"/>
    </row>
    <row r="39" spans="1:5" ht="12.75">
      <c r="A39" s="5" t="s">
        <v>23</v>
      </c>
      <c r="B39" s="6"/>
      <c r="C39" s="7"/>
      <c r="D39" s="11"/>
      <c r="E39" s="6"/>
    </row>
    <row r="40" spans="1:5" ht="12.75">
      <c r="A40" s="5" t="s">
        <v>24</v>
      </c>
      <c r="B40" s="6"/>
      <c r="C40" s="7"/>
      <c r="D40" s="11"/>
      <c r="E40" s="6"/>
    </row>
    <row r="41" spans="1:11" ht="12.75">
      <c r="A41" s="10" t="s">
        <v>25</v>
      </c>
      <c r="B41" s="12"/>
      <c r="C41" s="3"/>
      <c r="D41" s="13"/>
      <c r="E41" s="6"/>
      <c r="F41" s="12"/>
      <c r="G41" s="12"/>
      <c r="H41" s="12"/>
      <c r="I41" s="12"/>
      <c r="J41" s="12"/>
      <c r="K41" s="12"/>
    </row>
    <row r="42" spans="1:11" ht="12.75">
      <c r="A42" s="10" t="s">
        <v>26</v>
      </c>
      <c r="B42" s="12"/>
      <c r="C42" s="13"/>
      <c r="D42" s="7">
        <v>5377</v>
      </c>
      <c r="E42" s="6">
        <f>D42*12</f>
        <v>64524</v>
      </c>
      <c r="F42" s="12"/>
      <c r="G42" s="12"/>
      <c r="H42" s="12"/>
      <c r="I42" s="12"/>
      <c r="J42" s="12"/>
      <c r="K42" s="12"/>
    </row>
    <row r="43" spans="1:5" ht="12.75">
      <c r="A43" s="10"/>
      <c r="C43" s="3"/>
      <c r="D43" s="7"/>
      <c r="E43" s="6"/>
    </row>
    <row r="44" spans="1:11" ht="12.75">
      <c r="A44" s="10" t="s">
        <v>27</v>
      </c>
      <c r="B44" s="12"/>
      <c r="C44" s="3"/>
      <c r="D44" s="7">
        <v>50093</v>
      </c>
      <c r="E44" s="6">
        <f>D44*12</f>
        <v>601116</v>
      </c>
      <c r="F44" s="12"/>
      <c r="G44" s="12"/>
      <c r="H44" s="12"/>
      <c r="I44" s="12"/>
      <c r="J44" s="12"/>
      <c r="K44" s="12"/>
    </row>
    <row r="45" spans="1:11" ht="12.75">
      <c r="A45" s="14"/>
      <c r="B45" s="12"/>
      <c r="C45" s="13"/>
      <c r="D45" s="7"/>
      <c r="E45" s="6"/>
      <c r="F45" s="12"/>
      <c r="G45" s="12"/>
      <c r="H45" s="12"/>
      <c r="I45" s="12"/>
      <c r="J45" s="12"/>
      <c r="K45" s="12"/>
    </row>
    <row r="46" spans="1:11" ht="12.75">
      <c r="A46" s="10" t="s">
        <v>98</v>
      </c>
      <c r="B46" s="12"/>
      <c r="C46" s="15"/>
      <c r="D46" s="16">
        <v>1166150</v>
      </c>
      <c r="E46" s="6">
        <f>D46*12</f>
        <v>13993800</v>
      </c>
      <c r="F46" s="12"/>
      <c r="G46" s="12"/>
      <c r="H46" s="12"/>
      <c r="I46" s="12"/>
      <c r="J46" s="12"/>
      <c r="K46" s="12"/>
    </row>
    <row r="47" spans="1:11" ht="12.75">
      <c r="A47" s="10" t="s">
        <v>99</v>
      </c>
      <c r="B47" s="12"/>
      <c r="C47" s="13"/>
      <c r="D47" s="7"/>
      <c r="E47" s="6"/>
      <c r="F47" s="12"/>
      <c r="G47" s="12"/>
      <c r="H47" s="12"/>
      <c r="I47" s="12"/>
      <c r="J47" s="12"/>
      <c r="K47" s="12"/>
    </row>
    <row r="48" spans="1:11" ht="12.75">
      <c r="A48" s="10" t="s">
        <v>100</v>
      </c>
      <c r="B48" s="12"/>
      <c r="C48" s="13"/>
      <c r="D48" s="7">
        <v>92796</v>
      </c>
      <c r="E48" s="6">
        <f>D48*12</f>
        <v>1113552</v>
      </c>
      <c r="F48" s="12"/>
      <c r="G48" s="12"/>
      <c r="H48" s="12"/>
      <c r="I48" s="12"/>
      <c r="J48" s="12"/>
      <c r="K48" s="12"/>
    </row>
    <row r="49" spans="1:11" ht="12.75">
      <c r="A49" s="10"/>
      <c r="B49" s="12"/>
      <c r="C49" s="13"/>
      <c r="D49" s="7"/>
      <c r="E49" s="6"/>
      <c r="F49" s="12"/>
      <c r="G49" s="12"/>
      <c r="H49" s="12"/>
      <c r="I49" s="12"/>
      <c r="J49" s="12"/>
      <c r="K49" s="12"/>
    </row>
    <row r="50" spans="1:11" ht="12.75">
      <c r="A50" s="10"/>
      <c r="B50" s="12"/>
      <c r="C50" s="13"/>
      <c r="D50" s="7"/>
      <c r="E50" s="6"/>
      <c r="F50" s="12"/>
      <c r="G50" s="12"/>
      <c r="H50" s="12"/>
      <c r="I50" s="12"/>
      <c r="J50" s="12"/>
      <c r="K50" s="12"/>
    </row>
    <row r="51" spans="1:11" ht="12.75">
      <c r="A51" s="10"/>
      <c r="B51" s="12"/>
      <c r="C51" s="13"/>
      <c r="D51" s="7"/>
      <c r="E51" s="6"/>
      <c r="F51" s="12"/>
      <c r="G51" s="12"/>
      <c r="H51" s="12"/>
      <c r="I51" s="12"/>
      <c r="J51" s="12"/>
      <c r="K51" s="12"/>
    </row>
    <row r="52" spans="1:11" ht="12.75">
      <c r="A52" s="10"/>
      <c r="B52" s="12"/>
      <c r="C52" s="13"/>
      <c r="D52" s="7"/>
      <c r="E52" s="6"/>
      <c r="F52" s="12"/>
      <c r="G52" s="12"/>
      <c r="H52" s="12"/>
      <c r="I52" s="12"/>
      <c r="J52" s="12"/>
      <c r="K52" s="12"/>
    </row>
    <row r="53" spans="1:11" ht="12.75">
      <c r="A53" s="10"/>
      <c r="B53" s="12"/>
      <c r="C53" s="13"/>
      <c r="D53" s="7"/>
      <c r="E53" s="6"/>
      <c r="F53" s="12"/>
      <c r="G53" s="12"/>
      <c r="H53" s="12"/>
      <c r="I53" s="12"/>
      <c r="J53" s="12"/>
      <c r="K53" s="12"/>
    </row>
    <row r="54" spans="1:7" s="6" customFormat="1" ht="12.75">
      <c r="A54" s="17"/>
      <c r="B54" s="6" t="s">
        <v>28</v>
      </c>
      <c r="C54" s="7"/>
      <c r="D54" s="7">
        <f>SUM(D41:D50)</f>
        <v>1314416</v>
      </c>
      <c r="E54" s="6">
        <f>D54*12</f>
        <v>15772992</v>
      </c>
      <c r="F54" s="7"/>
      <c r="G54" s="7"/>
    </row>
    <row r="55" spans="1:5" ht="12.75">
      <c r="A55" s="10"/>
      <c r="C55" s="2"/>
      <c r="D55" s="2"/>
      <c r="E55" s="6"/>
    </row>
    <row r="56" spans="1:11" ht="15.75">
      <c r="A56" s="18"/>
      <c r="B56" s="19" t="s">
        <v>29</v>
      </c>
      <c r="C56" s="20"/>
      <c r="D56" s="30">
        <f>D54+D37</f>
        <v>1368163</v>
      </c>
      <c r="E56" s="6">
        <f>D56*12</f>
        <v>16417956</v>
      </c>
      <c r="F56" s="21"/>
      <c r="G56" s="21"/>
      <c r="H56" s="21"/>
      <c r="I56" s="21"/>
      <c r="J56" s="21"/>
      <c r="K56" s="21"/>
    </row>
    <row r="57" spans="1:11" ht="26.25" customHeight="1">
      <c r="A57" s="18"/>
      <c r="B57" s="19"/>
      <c r="C57" s="20"/>
      <c r="D57" s="20"/>
      <c r="E57" s="6"/>
      <c r="F57" s="21"/>
      <c r="G57" s="21"/>
      <c r="H57" s="21"/>
      <c r="I57" s="21"/>
      <c r="J57" s="21"/>
      <c r="K57" s="21"/>
    </row>
    <row r="58" spans="1:5" ht="12.75">
      <c r="A58" s="1"/>
      <c r="B58" s="6" t="s">
        <v>30</v>
      </c>
      <c r="C58" s="2"/>
      <c r="D58" s="2"/>
      <c r="E58" s="6"/>
    </row>
    <row r="59" spans="1:5" ht="12.75">
      <c r="A59" s="1"/>
      <c r="C59" s="2"/>
      <c r="D59" s="2"/>
      <c r="E59" s="6"/>
    </row>
    <row r="60" spans="1:5" ht="12.75">
      <c r="A60" s="5" t="s">
        <v>31</v>
      </c>
      <c r="C60" s="2"/>
      <c r="D60" s="2" t="s">
        <v>32</v>
      </c>
      <c r="E60" s="6" t="s">
        <v>33</v>
      </c>
    </row>
    <row r="61" spans="1:5" ht="12.75">
      <c r="A61" s="5" t="s">
        <v>34</v>
      </c>
      <c r="C61" s="2"/>
      <c r="D61" s="11"/>
      <c r="E61" s="6"/>
    </row>
    <row r="62" spans="1:5" ht="12.75">
      <c r="A62" s="10" t="s">
        <v>35</v>
      </c>
      <c r="C62" s="3"/>
      <c r="D62" s="2"/>
      <c r="E62" s="6"/>
    </row>
    <row r="63" spans="1:5" ht="12.75">
      <c r="A63" s="1" t="s">
        <v>36</v>
      </c>
      <c r="C63" s="3"/>
      <c r="D63" s="2">
        <v>1725</v>
      </c>
      <c r="E63" s="6">
        <f>D63*12</f>
        <v>20700</v>
      </c>
    </row>
    <row r="64" spans="1:5" ht="12.75">
      <c r="A64" s="10" t="s">
        <v>101</v>
      </c>
      <c r="C64" s="3"/>
      <c r="D64" s="2">
        <v>590</v>
      </c>
      <c r="E64" s="6">
        <f>D64*12</f>
        <v>7080</v>
      </c>
    </row>
    <row r="65" spans="1:5" ht="12.75">
      <c r="A65" s="10" t="s">
        <v>37</v>
      </c>
      <c r="C65" s="3"/>
      <c r="D65" s="2">
        <v>8100</v>
      </c>
      <c r="E65" s="6">
        <f>D65*12</f>
        <v>97200</v>
      </c>
    </row>
    <row r="66" spans="1:5" ht="12.75">
      <c r="A66" s="10"/>
      <c r="C66" s="3"/>
      <c r="D66" s="2"/>
      <c r="E66" s="6"/>
    </row>
    <row r="67" spans="1:6" s="6" customFormat="1" ht="12.75">
      <c r="A67" s="17"/>
      <c r="B67" s="6" t="s">
        <v>38</v>
      </c>
      <c r="C67" s="11"/>
      <c r="D67" s="7">
        <f>SUM(D63:D65)</f>
        <v>10415</v>
      </c>
      <c r="E67" s="6">
        <f>D67*12</f>
        <v>124980</v>
      </c>
      <c r="F67" s="7"/>
    </row>
    <row r="68" spans="1:5" ht="12.75">
      <c r="A68" s="1"/>
      <c r="C68" s="2"/>
      <c r="D68" s="2"/>
      <c r="E68" s="6"/>
    </row>
    <row r="69" spans="1:5" ht="12.75">
      <c r="A69" s="5" t="s">
        <v>39</v>
      </c>
      <c r="C69" s="2"/>
      <c r="D69" s="7"/>
      <c r="E69" s="6"/>
    </row>
    <row r="70" spans="1:5" ht="12.75">
      <c r="A70" s="5"/>
      <c r="B70" t="s">
        <v>40</v>
      </c>
      <c r="C70" s="2"/>
      <c r="D70" s="7"/>
      <c r="E70" s="6"/>
    </row>
    <row r="71" spans="1:5" ht="12.75">
      <c r="A71" s="10" t="s">
        <v>41</v>
      </c>
      <c r="C71" s="3"/>
      <c r="D71" s="7">
        <f>SUM(C72:C74)</f>
        <v>1150</v>
      </c>
      <c r="E71" s="6">
        <f>D71*12</f>
        <v>13800</v>
      </c>
    </row>
    <row r="72" spans="1:5" ht="12.75">
      <c r="A72" s="1"/>
      <c r="B72" t="s">
        <v>42</v>
      </c>
      <c r="C72" s="3">
        <v>500</v>
      </c>
      <c r="D72" s="2"/>
      <c r="E72" s="6"/>
    </row>
    <row r="73" spans="1:5" ht="12.75">
      <c r="A73" s="1"/>
      <c r="B73" t="s">
        <v>43</v>
      </c>
      <c r="C73" s="3">
        <v>350</v>
      </c>
      <c r="D73" s="2"/>
      <c r="E73" s="6"/>
    </row>
    <row r="74" spans="1:5" ht="12.75">
      <c r="A74" s="1"/>
      <c r="B74" t="s">
        <v>44</v>
      </c>
      <c r="C74" s="3">
        <v>300</v>
      </c>
      <c r="D74" s="2"/>
      <c r="E74" s="6"/>
    </row>
    <row r="75" spans="1:5" ht="12.75">
      <c r="A75" s="10" t="s">
        <v>45</v>
      </c>
      <c r="C75" s="3"/>
      <c r="D75" s="7">
        <f>C76+C77</f>
        <v>15100</v>
      </c>
      <c r="E75" s="6">
        <f>D75*12</f>
        <v>181200</v>
      </c>
    </row>
    <row r="76" spans="1:5" ht="12.75">
      <c r="A76" s="10" t="s">
        <v>46</v>
      </c>
      <c r="C76" s="13">
        <v>4000</v>
      </c>
      <c r="D76" s="11"/>
      <c r="E76" s="6"/>
    </row>
    <row r="77" spans="1:5" ht="12.75">
      <c r="A77" s="10" t="s">
        <v>47</v>
      </c>
      <c r="C77" s="13">
        <v>11100</v>
      </c>
      <c r="D77" s="11"/>
      <c r="E77" s="6"/>
    </row>
    <row r="78" spans="1:5" ht="12.75">
      <c r="A78" s="10" t="s">
        <v>48</v>
      </c>
      <c r="C78" s="11"/>
      <c r="D78" s="7">
        <f>C79+C80</f>
        <v>20372</v>
      </c>
      <c r="E78" s="6">
        <f>D78*12</f>
        <v>244464</v>
      </c>
    </row>
    <row r="79" spans="1:5" ht="12.75">
      <c r="A79" s="1" t="s">
        <v>49</v>
      </c>
      <c r="C79" s="13">
        <v>15180</v>
      </c>
      <c r="D79" s="2"/>
      <c r="E79" s="6"/>
    </row>
    <row r="80" spans="1:5" ht="12.75">
      <c r="A80" s="10" t="s">
        <v>102</v>
      </c>
      <c r="C80" s="13">
        <v>5192</v>
      </c>
      <c r="D80" s="7"/>
      <c r="E80" s="6"/>
    </row>
    <row r="81" spans="1:5" ht="12.75">
      <c r="A81" s="10"/>
      <c r="C81" s="11"/>
      <c r="D81" s="2"/>
      <c r="E81" s="6"/>
    </row>
    <row r="82" spans="1:5" ht="12.75">
      <c r="A82" s="10" t="s">
        <v>50</v>
      </c>
      <c r="C82" s="11"/>
      <c r="D82" s="7">
        <v>292787</v>
      </c>
      <c r="E82" s="6">
        <f>D82*12</f>
        <v>3513444</v>
      </c>
    </row>
    <row r="83" spans="1:5" ht="12.75">
      <c r="A83" s="10"/>
      <c r="B83" t="s">
        <v>51</v>
      </c>
      <c r="C83" s="3"/>
      <c r="D83" s="11"/>
      <c r="E83" s="6"/>
    </row>
    <row r="84" spans="1:5" ht="12.75">
      <c r="A84" s="10"/>
      <c r="B84" t="s">
        <v>52</v>
      </c>
      <c r="C84" s="3"/>
      <c r="D84" s="11"/>
      <c r="E84" s="6"/>
    </row>
    <row r="85" spans="1:5" ht="12.75">
      <c r="A85" s="10"/>
      <c r="B85" t="s">
        <v>53</v>
      </c>
      <c r="C85" s="3"/>
      <c r="D85" s="11"/>
      <c r="E85" s="6"/>
    </row>
    <row r="86" spans="1:5" ht="12.75">
      <c r="A86" s="10"/>
      <c r="B86" t="s">
        <v>54</v>
      </c>
      <c r="C86" s="3"/>
      <c r="D86" s="11"/>
      <c r="E86" s="6"/>
    </row>
    <row r="87" spans="1:5" ht="12.75">
      <c r="A87" s="1" t="s">
        <v>55</v>
      </c>
      <c r="B87" t="s">
        <v>56</v>
      </c>
      <c r="C87" s="3"/>
      <c r="D87" s="11"/>
      <c r="E87" s="6"/>
    </row>
    <row r="88" spans="1:5" ht="12.75">
      <c r="A88" s="1"/>
      <c r="B88" t="s">
        <v>57</v>
      </c>
      <c r="C88" s="3"/>
      <c r="D88" s="11"/>
      <c r="E88" s="6"/>
    </row>
    <row r="89" spans="1:5" ht="12.75">
      <c r="A89" s="1"/>
      <c r="B89" t="s">
        <v>58</v>
      </c>
      <c r="C89" s="3"/>
      <c r="D89" s="11"/>
      <c r="E89" s="6"/>
    </row>
    <row r="90" spans="1:5" ht="12.75">
      <c r="A90" s="1"/>
      <c r="B90" t="s">
        <v>59</v>
      </c>
      <c r="C90" s="3"/>
      <c r="D90" s="11"/>
      <c r="E90" s="6"/>
    </row>
    <row r="91" spans="1:5" ht="12.75">
      <c r="A91" s="1"/>
      <c r="B91" t="s">
        <v>60</v>
      </c>
      <c r="C91" s="3"/>
      <c r="D91" s="11"/>
      <c r="E91" s="6"/>
    </row>
    <row r="92" spans="1:11" ht="12.75">
      <c r="A92" s="22"/>
      <c r="B92" s="23" t="s">
        <v>61</v>
      </c>
      <c r="C92" s="24"/>
      <c r="D92" s="25"/>
      <c r="E92" s="6"/>
      <c r="F92" s="23"/>
      <c r="G92" s="23"/>
      <c r="H92" s="23"/>
      <c r="I92" s="23"/>
      <c r="J92" s="23"/>
      <c r="K92" s="23"/>
    </row>
    <row r="93" spans="1:5" ht="12.75">
      <c r="A93" s="10" t="s">
        <v>103</v>
      </c>
      <c r="C93" s="11"/>
      <c r="D93" s="7">
        <v>100133</v>
      </c>
      <c r="E93" s="6">
        <f>D93*12</f>
        <v>1201596</v>
      </c>
    </row>
    <row r="94" spans="1:5" ht="12.75">
      <c r="A94" s="10"/>
      <c r="C94" s="11"/>
      <c r="D94" s="11"/>
      <c r="E94" s="6"/>
    </row>
    <row r="95" spans="1:5" ht="12.75">
      <c r="A95" s="10" t="s">
        <v>62</v>
      </c>
      <c r="C95" s="11"/>
      <c r="D95" s="7">
        <v>43750</v>
      </c>
      <c r="E95" s="6">
        <f>D95*12</f>
        <v>525000</v>
      </c>
    </row>
    <row r="96" spans="1:5" ht="12.75">
      <c r="A96" s="1"/>
      <c r="B96" s="26" t="s">
        <v>63</v>
      </c>
      <c r="C96" s="11"/>
      <c r="D96" s="11"/>
      <c r="E96" s="6"/>
    </row>
    <row r="97" spans="1:5" ht="12.75">
      <c r="A97" s="10" t="s">
        <v>64</v>
      </c>
      <c r="C97" s="11"/>
      <c r="D97" s="11"/>
      <c r="E97" s="6"/>
    </row>
    <row r="98" spans="1:5" ht="12.75">
      <c r="A98" s="14" t="s">
        <v>65</v>
      </c>
      <c r="C98" s="7"/>
      <c r="D98" s="13"/>
      <c r="E98" s="6"/>
    </row>
    <row r="99" spans="1:5" ht="12.75">
      <c r="A99" s="1"/>
      <c r="B99" t="s">
        <v>66</v>
      </c>
      <c r="C99" s="2"/>
      <c r="D99" s="7">
        <v>6875</v>
      </c>
      <c r="E99" s="6">
        <f>D99*12</f>
        <v>82500</v>
      </c>
    </row>
    <row r="100" spans="1:5" ht="12.75">
      <c r="A100" s="1"/>
      <c r="C100" s="2"/>
      <c r="D100" s="2"/>
      <c r="E100" s="6"/>
    </row>
    <row r="101" spans="1:5" ht="12.75">
      <c r="A101" s="10" t="s">
        <v>67</v>
      </c>
      <c r="B101" s="4"/>
      <c r="C101" s="7"/>
      <c r="D101" s="7">
        <f>SUM(C102:C123)</f>
        <v>706122</v>
      </c>
      <c r="E101" s="6">
        <f>D101*12</f>
        <v>8473464</v>
      </c>
    </row>
    <row r="102" spans="1:5" ht="12.75">
      <c r="A102" s="1"/>
      <c r="B102" t="s">
        <v>68</v>
      </c>
      <c r="C102" s="3">
        <v>116026</v>
      </c>
      <c r="D102" s="2"/>
      <c r="E102" s="6"/>
    </row>
    <row r="103" spans="1:5" ht="12.75">
      <c r="A103" s="1"/>
      <c r="B103" t="s">
        <v>69</v>
      </c>
      <c r="C103" s="3">
        <v>271585</v>
      </c>
      <c r="D103" s="2"/>
      <c r="E103" s="6"/>
    </row>
    <row r="104" spans="1:5" ht="12.75">
      <c r="A104" s="1"/>
      <c r="B104" t="s">
        <v>70</v>
      </c>
      <c r="C104" s="3">
        <v>41000</v>
      </c>
      <c r="D104" s="2"/>
      <c r="E104" s="6"/>
    </row>
    <row r="105" spans="1:5" ht="12.75">
      <c r="A105" s="1"/>
      <c r="B105" t="s">
        <v>71</v>
      </c>
      <c r="C105" s="3">
        <v>98020</v>
      </c>
      <c r="D105" s="2"/>
      <c r="E105" s="6"/>
    </row>
    <row r="106" spans="1:5" ht="12.75">
      <c r="A106" s="1"/>
      <c r="B106" t="s">
        <v>72</v>
      </c>
      <c r="C106" s="3">
        <v>47600</v>
      </c>
      <c r="D106" s="2"/>
      <c r="E106" s="6"/>
    </row>
    <row r="107" spans="1:5" ht="12.75">
      <c r="A107" s="1"/>
      <c r="B107" t="s">
        <v>73</v>
      </c>
      <c r="C107" s="3">
        <v>4811</v>
      </c>
      <c r="D107" s="2"/>
      <c r="E107" s="6"/>
    </row>
    <row r="108" spans="1:5" ht="12.75">
      <c r="A108" s="1"/>
      <c r="B108" t="s">
        <v>74</v>
      </c>
      <c r="C108" s="3">
        <v>7200</v>
      </c>
      <c r="D108" s="2"/>
      <c r="E108" s="6"/>
    </row>
    <row r="109" spans="1:5" ht="12.75">
      <c r="A109" s="1"/>
      <c r="B109" t="s">
        <v>75</v>
      </c>
      <c r="C109" s="3">
        <v>155</v>
      </c>
      <c r="D109" s="2"/>
      <c r="E109" s="6"/>
    </row>
    <row r="110" spans="1:5" ht="12.75">
      <c r="A110" s="1"/>
      <c r="B110" t="s">
        <v>76</v>
      </c>
      <c r="C110" s="3">
        <v>1035</v>
      </c>
      <c r="D110" s="2"/>
      <c r="E110" s="6"/>
    </row>
    <row r="111" spans="1:5" ht="12.75">
      <c r="A111" s="1"/>
      <c r="B111" t="s">
        <v>77</v>
      </c>
      <c r="C111" s="3">
        <v>7500</v>
      </c>
      <c r="D111" s="2"/>
      <c r="E111" s="6"/>
    </row>
    <row r="112" spans="1:5" ht="12.75">
      <c r="A112" s="1"/>
      <c r="B112" t="s">
        <v>78</v>
      </c>
      <c r="C112" s="3">
        <v>72500</v>
      </c>
      <c r="D112" s="2"/>
      <c r="E112" s="6"/>
    </row>
    <row r="113" spans="1:5" ht="12.75">
      <c r="A113" s="1"/>
      <c r="B113" t="s">
        <v>79</v>
      </c>
      <c r="C113" s="3">
        <v>12600</v>
      </c>
      <c r="D113" s="2"/>
      <c r="E113" s="6"/>
    </row>
    <row r="114" spans="1:5" ht="12.75">
      <c r="A114" s="1"/>
      <c r="B114" t="s">
        <v>80</v>
      </c>
      <c r="C114" s="3">
        <v>8500</v>
      </c>
      <c r="D114" s="2"/>
      <c r="E114" s="6"/>
    </row>
    <row r="115" spans="1:5" ht="12.75">
      <c r="A115" s="1"/>
      <c r="B115" t="s">
        <v>81</v>
      </c>
      <c r="C115" s="3">
        <v>4025</v>
      </c>
      <c r="D115" s="2"/>
      <c r="E115" s="6"/>
    </row>
    <row r="116" spans="1:5" ht="12.75">
      <c r="A116" s="1"/>
      <c r="B116" t="s">
        <v>82</v>
      </c>
      <c r="C116" s="3">
        <v>520</v>
      </c>
      <c r="D116" s="2"/>
      <c r="E116" s="6"/>
    </row>
    <row r="117" spans="1:5" ht="12.75">
      <c r="A117" s="1"/>
      <c r="B117" t="s">
        <v>83</v>
      </c>
      <c r="C117" s="3">
        <v>2415</v>
      </c>
      <c r="D117" s="2"/>
      <c r="E117" s="6"/>
    </row>
    <row r="118" spans="1:5" ht="12.75">
      <c r="A118" s="1"/>
      <c r="B118" t="s">
        <v>84</v>
      </c>
      <c r="C118" s="3">
        <v>1450</v>
      </c>
      <c r="D118" s="2"/>
      <c r="E118" s="6"/>
    </row>
    <row r="119" spans="1:5" ht="12.75">
      <c r="A119" s="1"/>
      <c r="B119" t="s">
        <v>85</v>
      </c>
      <c r="C119" s="3">
        <v>230</v>
      </c>
      <c r="D119" s="2"/>
      <c r="E119" s="6"/>
    </row>
    <row r="120" spans="1:5" ht="12.75">
      <c r="A120" s="1"/>
      <c r="B120" t="s">
        <v>86</v>
      </c>
      <c r="C120" s="3">
        <v>4600</v>
      </c>
      <c r="D120" s="2"/>
      <c r="E120" s="6"/>
    </row>
    <row r="121" spans="1:5" ht="12.75">
      <c r="A121" s="1"/>
      <c r="B121" t="s">
        <v>87</v>
      </c>
      <c r="C121" s="3">
        <v>2700</v>
      </c>
      <c r="D121" s="2"/>
      <c r="E121" s="6"/>
    </row>
    <row r="122" spans="1:5" ht="12.75">
      <c r="A122" s="1"/>
      <c r="B122" t="s">
        <v>88</v>
      </c>
      <c r="C122" s="3">
        <v>1150</v>
      </c>
      <c r="D122" s="2"/>
      <c r="E122" s="6"/>
    </row>
    <row r="123" spans="1:5" ht="12.75">
      <c r="A123" s="1"/>
      <c r="B123" t="s">
        <v>89</v>
      </c>
      <c r="C123" s="3">
        <v>500</v>
      </c>
      <c r="D123" s="2"/>
      <c r="E123" s="6"/>
    </row>
    <row r="124" spans="1:5" ht="12.75">
      <c r="A124" s="1"/>
      <c r="C124" s="2"/>
      <c r="D124" s="2"/>
      <c r="E124" s="6"/>
    </row>
    <row r="125" spans="1:5" ht="12.75">
      <c r="A125" s="10" t="s">
        <v>90</v>
      </c>
      <c r="C125" s="2"/>
      <c r="D125" s="7">
        <v>70572</v>
      </c>
      <c r="E125" s="6">
        <f>D125*12</f>
        <v>846864</v>
      </c>
    </row>
    <row r="126" spans="1:5" ht="12.75">
      <c r="A126" s="27" t="s">
        <v>104</v>
      </c>
      <c r="C126" s="2"/>
      <c r="D126" s="7"/>
      <c r="E126" s="6"/>
    </row>
    <row r="127" spans="1:5" ht="12.75">
      <c r="A127" s="27" t="s">
        <v>105</v>
      </c>
      <c r="B127" s="26"/>
      <c r="C127" s="2"/>
      <c r="D127" s="7"/>
      <c r="E127" s="6"/>
    </row>
    <row r="128" spans="1:5" ht="12.75">
      <c r="A128" s="27"/>
      <c r="C128" s="2"/>
      <c r="D128" s="7"/>
      <c r="E128" s="6"/>
    </row>
    <row r="129" spans="1:5" ht="12.75">
      <c r="A129" s="10" t="s">
        <v>91</v>
      </c>
      <c r="C129" s="7"/>
      <c r="D129" s="7">
        <f>SUM(C130:C132)</f>
        <v>6114</v>
      </c>
      <c r="E129" s="6">
        <f>D129*12</f>
        <v>73368</v>
      </c>
    </row>
    <row r="130" spans="1:5" ht="12.75">
      <c r="A130" s="1"/>
      <c r="B130" t="s">
        <v>92</v>
      </c>
      <c r="C130" s="3">
        <v>2160</v>
      </c>
      <c r="D130" s="2"/>
      <c r="E130" s="6"/>
    </row>
    <row r="131" spans="1:5" ht="12.75">
      <c r="A131" s="1"/>
      <c r="B131" t="s">
        <v>93</v>
      </c>
      <c r="C131" s="3">
        <v>3600</v>
      </c>
      <c r="D131" s="2"/>
      <c r="E131" s="6"/>
    </row>
    <row r="132" spans="1:5" ht="12.75">
      <c r="A132" s="1"/>
      <c r="B132" t="s">
        <v>94</v>
      </c>
      <c r="C132" s="2">
        <v>354</v>
      </c>
      <c r="D132" s="2"/>
      <c r="E132" s="6"/>
    </row>
    <row r="133" spans="1:5" ht="12.75">
      <c r="A133" s="10"/>
      <c r="C133" s="7"/>
      <c r="D133" s="7"/>
      <c r="E133" s="6"/>
    </row>
    <row r="134" spans="1:5" ht="12.75">
      <c r="A134" s="10" t="s">
        <v>95</v>
      </c>
      <c r="C134" s="7"/>
      <c r="D134" s="7">
        <v>55721</v>
      </c>
      <c r="E134" s="6">
        <f>D134*12</f>
        <v>668652</v>
      </c>
    </row>
    <row r="135" spans="1:7" ht="12.75">
      <c r="A135" s="10" t="s">
        <v>96</v>
      </c>
      <c r="C135" s="11"/>
      <c r="D135" s="7">
        <v>39052</v>
      </c>
      <c r="E135" s="6">
        <f>D135*12</f>
        <v>468624</v>
      </c>
      <c r="F135" s="28"/>
      <c r="G135" s="7"/>
    </row>
    <row r="136" spans="1:6" ht="12.75">
      <c r="A136" s="10"/>
      <c r="C136" s="3"/>
      <c r="D136" s="29"/>
      <c r="E136" s="6"/>
      <c r="F136" s="4"/>
    </row>
    <row r="137" spans="1:7" ht="12.75">
      <c r="A137" s="10"/>
      <c r="C137" s="13"/>
      <c r="D137" s="13"/>
      <c r="E137" s="6"/>
      <c r="F137" s="7"/>
      <c r="G137" s="7"/>
    </row>
    <row r="138" spans="1:5" ht="12.75">
      <c r="A138" s="1"/>
      <c r="B138" t="s">
        <v>97</v>
      </c>
      <c r="C138" s="2"/>
      <c r="D138" s="7">
        <f>D71+D75+D78+D82+D93+D95+D99+D101+D125+D129+D134+D135</f>
        <v>1357748</v>
      </c>
      <c r="E138" s="6">
        <f>D138*12</f>
        <v>16292976</v>
      </c>
    </row>
    <row r="139" spans="1:5" ht="15.75">
      <c r="A139" s="1"/>
      <c r="B139" s="6" t="s">
        <v>106</v>
      </c>
      <c r="C139" s="2"/>
      <c r="D139" s="30">
        <f>D138+D67</f>
        <v>1368163</v>
      </c>
      <c r="E139" s="31">
        <f>D139*12</f>
        <v>16417956</v>
      </c>
    </row>
    <row r="140" spans="1:4" ht="12.75">
      <c r="A140" s="1"/>
      <c r="C140" s="2"/>
      <c r="D140" s="2"/>
    </row>
    <row r="142" spans="2:4" ht="15" customHeight="1">
      <c r="B142" s="1"/>
      <c r="C142" t="s">
        <v>107</v>
      </c>
      <c r="D142" s="2"/>
    </row>
    <row r="143" spans="2:7" ht="15.75" customHeight="1">
      <c r="B143" s="1"/>
      <c r="C143" s="12" t="s">
        <v>108</v>
      </c>
      <c r="D143" s="2"/>
      <c r="G1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2011-08-16T05:45:14Z</cp:lastPrinted>
  <dcterms:created xsi:type="dcterms:W3CDTF">2011-08-15T13:21:30Z</dcterms:created>
  <dcterms:modified xsi:type="dcterms:W3CDTF">2011-08-16T20:08:27Z</dcterms:modified>
  <cp:category/>
  <cp:version/>
  <cp:contentType/>
  <cp:contentStatus/>
</cp:coreProperties>
</file>