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<sst xmlns="http://schemas.openxmlformats.org/spreadsheetml/2006/main" count="146" uniqueCount="145">
  <si>
    <t xml:space="preserve">Утверждено:    </t>
  </si>
  <si>
    <t xml:space="preserve">          ОТЧЕТ по  доходам-расходам</t>
  </si>
  <si>
    <t xml:space="preserve">по ТСЖ "Содружество" на  2010 год </t>
  </si>
  <si>
    <r>
      <t xml:space="preserve">остаток на 01.01.2010г </t>
    </r>
    <r>
      <rPr>
        <b/>
        <sz val="10"/>
        <rFont val="Arial Cyr"/>
        <family val="0"/>
      </rPr>
      <t xml:space="preserve"> 1542411,07</t>
    </r>
    <r>
      <rPr>
        <sz val="10"/>
        <rFont val="Arial Cyr"/>
        <family val="0"/>
      </rPr>
      <t xml:space="preserve"> рублей</t>
    </r>
  </si>
  <si>
    <r>
      <t>ДОХОДЫ И ЦЕЛЕВОЕ ФИНАНСИРОВАНИЕ</t>
    </r>
    <r>
      <rPr>
        <sz val="10"/>
        <rFont val="Arial Cyr"/>
        <family val="0"/>
      </rPr>
      <t xml:space="preserve"> (поступающие в ТСЖ ):</t>
    </r>
  </si>
  <si>
    <t>по смете 1мес.</t>
  </si>
  <si>
    <t>по смете за год</t>
  </si>
  <si>
    <t>факт за год</t>
  </si>
  <si>
    <t>факт за 1мес.</t>
  </si>
  <si>
    <t>1. Доход от коммерческой деятельности</t>
  </si>
  <si>
    <t xml:space="preserve">1.1 Доход от аренды </t>
  </si>
  <si>
    <t>Калюжная</t>
  </si>
  <si>
    <t>ЧП Газизова</t>
  </si>
  <si>
    <t>ЧП Авдияров</t>
  </si>
  <si>
    <t>ООО "Радио"</t>
  </si>
  <si>
    <t>ЗАО Уфанет</t>
  </si>
  <si>
    <t>Чердачные помещения</t>
  </si>
  <si>
    <t>Скартел</t>
  </si>
  <si>
    <t>Совинтел</t>
  </si>
  <si>
    <t>Садыхов</t>
  </si>
  <si>
    <t>1.2 Прочие доходы</t>
  </si>
  <si>
    <t>РентСервис</t>
  </si>
  <si>
    <t>Шарипов М</t>
  </si>
  <si>
    <t>МСПНУ</t>
  </si>
  <si>
    <t>МУП Кристал</t>
  </si>
  <si>
    <t>Выручка, работа, услуга</t>
  </si>
  <si>
    <t>Итого по комерч. Деятельности</t>
  </si>
  <si>
    <r>
      <t xml:space="preserve">2. Доход от уставной деятельности </t>
    </r>
    <r>
      <rPr>
        <b/>
        <sz val="9"/>
        <rFont val="Arial Cyr"/>
        <family val="0"/>
      </rPr>
      <t>в т.ч</t>
    </r>
    <r>
      <rPr>
        <b/>
        <sz val="10"/>
        <rFont val="Arial Cyr"/>
        <family val="0"/>
      </rPr>
      <t>.</t>
    </r>
  </si>
  <si>
    <t>связанные с эксплуатацие жилого и нежилого фонда</t>
  </si>
  <si>
    <t>2.1 Членские взносы на капит. ремонт от неж. Пом.</t>
  </si>
  <si>
    <t>(неж. Помещения 2987,69 кв.м * 1,6 руб/кв.м))</t>
  </si>
  <si>
    <t>2.2 Членские взносы на капит. ремонт от физ.лиц</t>
  </si>
  <si>
    <t>2.3.1 Членские взносы (ЖКУ физ. лиц)</t>
  </si>
  <si>
    <r>
      <t>(недобор средств в связи с перерасчетом по отоплению в летний период согласно сметы и факта)</t>
    </r>
    <r>
      <rPr>
        <sz val="10"/>
        <rFont val="Arial Cyr"/>
        <family val="0"/>
      </rPr>
      <t xml:space="preserve"> </t>
    </r>
  </si>
  <si>
    <t>2.3.2 Членские взносы (ЖКУ нежил. помещ.</t>
  </si>
  <si>
    <t xml:space="preserve"> в т.ч. т/энергия возмещение 491818,38 руб) </t>
  </si>
  <si>
    <t>2.3.4 Возмещ чл. вз в части льгот по ком. Усл.(УСЗН)</t>
  </si>
  <si>
    <t>2.3.5.</t>
  </si>
  <si>
    <t>Возврат госпошлины</t>
  </si>
  <si>
    <t>Итого по целевым поступлениям</t>
  </si>
  <si>
    <t>ВСЕГО (доходы и поступления) :</t>
  </si>
  <si>
    <t>РАСХОДЫ И ЗАТРАТЫ ТСЖ :</t>
  </si>
  <si>
    <t xml:space="preserve">1. Расходы, покрываемые за счет  </t>
  </si>
  <si>
    <t xml:space="preserve">    коммерческого дохода </t>
  </si>
  <si>
    <t>1.1 Фонд оплаты труда Ревизионной комиссии</t>
  </si>
  <si>
    <t>4500+15%=5175 * 13%=673 К выдаче:4500 за год)</t>
  </si>
  <si>
    <t>1.2  ПФ , ФСС от НС  от ФОТ РК 14,2%</t>
  </si>
  <si>
    <t>1.3 Налог уплачеваемый в связи с УСН</t>
  </si>
  <si>
    <t>Итого по коммерческим расходам</t>
  </si>
  <si>
    <t>2. Расходы покрываемые за счет членских взносов</t>
  </si>
  <si>
    <t>(по уставной деятельности) в т.ч.</t>
  </si>
  <si>
    <t>2.1. Налоги :</t>
  </si>
  <si>
    <t>на загрязн. окруж. среды</t>
  </si>
  <si>
    <t>транспортный налог</t>
  </si>
  <si>
    <t>госпошлина</t>
  </si>
  <si>
    <t>зем.налог</t>
  </si>
  <si>
    <t>2.2.  Банковское обслуживание :</t>
  </si>
  <si>
    <t>расч, кас, веден счета</t>
  </si>
  <si>
    <t>1% по сист. Город</t>
  </si>
  <si>
    <t>1.1 Фонд оплаты труда Членов Правления</t>
  </si>
  <si>
    <t>700+15%=805*11чел=8855)</t>
  </si>
  <si>
    <t>1.2 ПФ и ФСС от НС   от ФОТ ЧП 14,2%</t>
  </si>
  <si>
    <t>1.3 ФОТ в т.ч.</t>
  </si>
  <si>
    <t>в т.ч.</t>
  </si>
  <si>
    <t>оклады</t>
  </si>
  <si>
    <t xml:space="preserve">з/п АУП </t>
  </si>
  <si>
    <t xml:space="preserve">тех персонал </t>
  </si>
  <si>
    <t>правление</t>
  </si>
  <si>
    <t>компенсация за неисп отпуск</t>
  </si>
  <si>
    <t>Листок нетрудоспособности</t>
  </si>
  <si>
    <t xml:space="preserve">(постановление от 01.12.1981 № 1145 (ред. От 17.08.1989, с изм от 20.10.2003) </t>
  </si>
  <si>
    <t>2.5. ПФ, ФСС от НС от ФОТ  работников 14,2%</t>
  </si>
  <si>
    <t>2.6  Спецодежда, специнструменты, материалы :</t>
  </si>
  <si>
    <t>(см. приложение)</t>
  </si>
  <si>
    <t>2.7 Хозрасходы, подписка на журн.</t>
  </si>
  <si>
    <r>
      <t xml:space="preserve">      </t>
    </r>
    <r>
      <rPr>
        <u val="single"/>
        <sz val="10"/>
        <rFont val="Arial Cyr"/>
        <family val="0"/>
      </rPr>
      <t>канцтовары, компьют. сопровождение ПО</t>
    </r>
  </si>
  <si>
    <t>бухгалтерии, прочие  расходы</t>
  </si>
  <si>
    <t>2.8  Оплата поставщикам ЖКУ  :</t>
  </si>
  <si>
    <t>Уфаводоканал(без ГВС)</t>
  </si>
  <si>
    <t>ОАО Башкирэнерго (отопление)</t>
  </si>
  <si>
    <t>ОАО Башкирэнерго (эл/тво)</t>
  </si>
  <si>
    <t>БашРТС(подогрев ХВС)</t>
  </si>
  <si>
    <t>Южураллифт</t>
  </si>
  <si>
    <t>МПСПНУ</t>
  </si>
  <si>
    <t>Спецавтоматика</t>
  </si>
  <si>
    <t>Башинформсвязь (радио)</t>
  </si>
  <si>
    <t>Башинформсвязь (телефон)</t>
  </si>
  <si>
    <t xml:space="preserve">МУП АДС УЖХ Кировского р-на </t>
  </si>
  <si>
    <t>МУП ЖЭУ - 1</t>
  </si>
  <si>
    <t>МУП Спецавтохозяйство</t>
  </si>
  <si>
    <t>Услуги по уборке снега (автоуслуги)</t>
  </si>
  <si>
    <t>Дезостанция</t>
  </si>
  <si>
    <t>Тех. осмотр лифтов</t>
  </si>
  <si>
    <t xml:space="preserve">МУП Кристал </t>
  </si>
  <si>
    <t>УралСиб(строховая группа- лифты)</t>
  </si>
  <si>
    <t>ЖЭУ 60 (прием заявок от населения)</t>
  </si>
  <si>
    <t>ООО Респек</t>
  </si>
  <si>
    <t>Филиал Кировского р-она УЖХ г. Уфы</t>
  </si>
  <si>
    <t>Алмас (АППЗ дымодудаление сек Д)</t>
  </si>
  <si>
    <t>Уфанет (интернет)</t>
  </si>
  <si>
    <t>2.9 Спец. фонд по содерж. и текущ. ремонту жилья</t>
  </si>
  <si>
    <t>( суд. издержки, гос. регистрация, предст. расходы,</t>
  </si>
  <si>
    <t>, курсы повыш. квалиф, разовые подрядные договора, и прочее)</t>
  </si>
  <si>
    <t>Обследование вентканалов</t>
  </si>
  <si>
    <t xml:space="preserve">Обучение пороизводственная необходимость </t>
  </si>
  <si>
    <t>Обследование 3-хфазного счетчика, электрооборудования</t>
  </si>
  <si>
    <t>Работы по метротодологии и сан-эпедиам. Улсуг</t>
  </si>
  <si>
    <t>Ремонт видионаблюдения</t>
  </si>
  <si>
    <t>Комплексное обслуживание выч. Техники</t>
  </si>
  <si>
    <t>Поверка т/счетчика</t>
  </si>
  <si>
    <t>Тек рем МЕН. 140/1 сек Д з/п Борисов</t>
  </si>
  <si>
    <t>Телефон по Менд 140/1 секА</t>
  </si>
  <si>
    <t>Ремонт и поверка водосчетчиков</t>
  </si>
  <si>
    <t>Вединеев Г.Г.9/1 з/п</t>
  </si>
  <si>
    <t>Автоуслуги доставка з/п</t>
  </si>
  <si>
    <t>Покраска дворов з/п Ватуев</t>
  </si>
  <si>
    <t>Миронов з/п</t>
  </si>
  <si>
    <t xml:space="preserve"> Ремонт офиса</t>
  </si>
  <si>
    <t>замена окон</t>
  </si>
  <si>
    <t>мебель для офиса</t>
  </si>
  <si>
    <t xml:space="preserve">Возмещение ущерба </t>
  </si>
  <si>
    <t xml:space="preserve">2.10.  Расходы на автомобиль :в т.ч. </t>
  </si>
  <si>
    <t>автостоянка</t>
  </si>
  <si>
    <t>бензин, масла, тосол…</t>
  </si>
  <si>
    <t>расходы на тех.обслуж., запчасти</t>
  </si>
  <si>
    <r>
      <t>*(28230руб.остаток с 2009г протокол №08-2010 от 19.08.2010 п.2)</t>
    </r>
    <r>
      <rPr>
        <sz val="10"/>
        <rFont val="Arial Cyr"/>
        <family val="0"/>
      </rPr>
      <t xml:space="preserve"> </t>
    </r>
  </si>
  <si>
    <t>Страховка</t>
  </si>
  <si>
    <t>3.  Накоп. Фонд кап. ремонта с жил. и неж помещ</t>
  </si>
  <si>
    <t>3.  Накоп. Фонд кап. ремонта с аренды</t>
  </si>
  <si>
    <t>Капремонт сек Д Мен 140/1(благоус. Дворов тер)</t>
  </si>
  <si>
    <t>Кап Ремонт по Мен. 138-3 п (розлив) з/п</t>
  </si>
  <si>
    <t>Мат по кап ремонту Мен 138 - 3п(розлив)</t>
  </si>
  <si>
    <t>Вагапов капремонт Мен 138 (ремонт кровли)</t>
  </si>
  <si>
    <t>3п - 138 = 351984,91</t>
  </si>
  <si>
    <t>4п - 138 = 251947</t>
  </si>
  <si>
    <t>5п - 138 = 138071,92</t>
  </si>
  <si>
    <t>6п - 138 = 138693,58</t>
  </si>
  <si>
    <t>Насос закуп Мен 140/1сек А</t>
  </si>
  <si>
    <t>Итого расходы за счет член. взносов</t>
  </si>
  <si>
    <t>ВСЕГО (расходы и затраты) :</t>
  </si>
  <si>
    <r>
      <t xml:space="preserve">остаток на 31.12.2010г </t>
    </r>
    <r>
      <rPr>
        <b/>
        <sz val="12"/>
        <rFont val="Arial Cyr"/>
        <family val="0"/>
      </rPr>
      <t xml:space="preserve"> </t>
    </r>
    <r>
      <rPr>
        <b/>
        <sz val="11"/>
        <rFont val="Arial Cyr"/>
        <family val="0"/>
      </rPr>
      <t>2329527,55</t>
    </r>
    <r>
      <rPr>
        <sz val="10"/>
        <rFont val="Arial Cyr"/>
        <family val="0"/>
      </rPr>
      <t xml:space="preserve"> рублей</t>
    </r>
  </si>
  <si>
    <t xml:space="preserve">Составили : Гл.Бухгалтер Дударева Л.М.  </t>
  </si>
  <si>
    <t xml:space="preserve">                  Экономист: Михайлова Л.М.</t>
  </si>
  <si>
    <t>Членами Правления ТСЖ "Содружество".</t>
  </si>
  <si>
    <t>24 марта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</si>
</sst>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sz val="8"/>
      <name val="Arial Cyr"/>
      <family val="0"/>
    </font>
    <font>
      <b/>
      <u val="single"/>
      <sz val="9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Font="1" applyAlignment="1">
      <alignment/>
    </xf>
    <xf numFmtId="2" fontId="12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6"/>
  <sheetViews>
    <sheetView tabSelected="1" zoomScalePageLayoutView="0" workbookViewId="0" topLeftCell="B1">
      <selection activeCell="C4" sqref="C4"/>
    </sheetView>
  </sheetViews>
  <sheetFormatPr defaultColWidth="9.00390625" defaultRowHeight="12.75"/>
  <cols>
    <col min="1" max="1" width="0.2421875" style="0" hidden="1" customWidth="1"/>
    <col min="2" max="2" width="3.875" style="1" customWidth="1"/>
    <col min="3" max="3" width="30.875" style="0" customWidth="1"/>
    <col min="4" max="4" width="13.75390625" style="26" customWidth="1"/>
    <col min="5" max="5" width="12.75390625" style="42" customWidth="1"/>
    <col min="6" max="6" width="10.75390625" style="12" customWidth="1"/>
    <col min="7" max="7" width="13.125" style="26" customWidth="1"/>
    <col min="8" max="8" width="13.00390625" style="26" customWidth="1"/>
    <col min="9" max="9" width="11.25390625" style="2" customWidth="1"/>
    <col min="10" max="10" width="12.375" style="0" customWidth="1"/>
  </cols>
  <sheetData>
    <row r="1" spans="4:9" ht="12.75">
      <c r="D1" s="2" t="s">
        <v>0</v>
      </c>
      <c r="E1"/>
      <c r="F1"/>
      <c r="G1"/>
      <c r="H1"/>
      <c r="I1"/>
    </row>
    <row r="2" spans="4:9" ht="12.75">
      <c r="D2" s="2" t="s">
        <v>144</v>
      </c>
      <c r="E2"/>
      <c r="F2"/>
      <c r="G2"/>
      <c r="H2"/>
      <c r="I2"/>
    </row>
    <row r="3" spans="4:9" ht="13.5" customHeight="1">
      <c r="D3" s="45" t="s">
        <v>143</v>
      </c>
      <c r="E3" s="46"/>
      <c r="F3" s="46"/>
      <c r="G3"/>
      <c r="H3"/>
      <c r="I3"/>
    </row>
    <row r="4" spans="2:9" ht="12.75">
      <c r="B4" s="5"/>
      <c r="C4" s="6" t="s">
        <v>1</v>
      </c>
      <c r="D4" s="7"/>
      <c r="E4" s="6"/>
      <c r="F4" s="44"/>
      <c r="G4" s="44"/>
      <c r="H4" s="43"/>
      <c r="I4"/>
    </row>
    <row r="5" spans="2:9" ht="12.75">
      <c r="B5" s="5" t="s">
        <v>2</v>
      </c>
      <c r="C5" s="6"/>
      <c r="D5" s="7"/>
      <c r="E5" s="6"/>
      <c r="F5" s="44"/>
      <c r="G5" s="44"/>
      <c r="H5" s="43"/>
      <c r="I5"/>
    </row>
    <row r="6" spans="2:9" ht="12.75">
      <c r="B6" s="8" t="s">
        <v>3</v>
      </c>
      <c r="C6" s="6"/>
      <c r="D6" s="7"/>
      <c r="E6" s="6"/>
      <c r="F6" s="6"/>
      <c r="G6" s="6"/>
      <c r="H6"/>
      <c r="I6"/>
    </row>
    <row r="7" spans="4:9" ht="12.75">
      <c r="D7" s="2"/>
      <c r="E7"/>
      <c r="F7"/>
      <c r="G7"/>
      <c r="H7"/>
      <c r="I7"/>
    </row>
    <row r="8" spans="2:9" ht="12.75">
      <c r="B8" s="5" t="s">
        <v>4</v>
      </c>
      <c r="D8" s="2"/>
      <c r="E8"/>
      <c r="F8"/>
      <c r="G8"/>
      <c r="H8"/>
      <c r="I8"/>
    </row>
    <row r="9" spans="4:9" ht="12.75">
      <c r="D9" s="2" t="s">
        <v>5</v>
      </c>
      <c r="E9" t="s">
        <v>6</v>
      </c>
      <c r="F9"/>
      <c r="G9" t="s">
        <v>7</v>
      </c>
      <c r="H9" t="s">
        <v>8</v>
      </c>
      <c r="I9"/>
    </row>
    <row r="10" spans="2:9" ht="10.5" customHeight="1">
      <c r="B10" s="5" t="s">
        <v>9</v>
      </c>
      <c r="C10" s="6"/>
      <c r="D10" s="7"/>
      <c r="E10" s="7"/>
      <c r="F10"/>
      <c r="G10"/>
      <c r="H10"/>
      <c r="I10"/>
    </row>
    <row r="11" spans="2:9" ht="10.5" customHeight="1">
      <c r="B11" s="9" t="s">
        <v>10</v>
      </c>
      <c r="D11" s="10"/>
      <c r="E11"/>
      <c r="F11"/>
      <c r="G11"/>
      <c r="H11"/>
      <c r="I11"/>
    </row>
    <row r="12" spans="3:9" ht="10.5" customHeight="1">
      <c r="C12" t="s">
        <v>11</v>
      </c>
      <c r="D12" s="11">
        <v>3137</v>
      </c>
      <c r="E12" s="11">
        <f aca="true" t="shared" si="0" ref="E12:E19">D12*12</f>
        <v>37644</v>
      </c>
      <c r="F12"/>
      <c r="G12">
        <v>37652.83</v>
      </c>
      <c r="H12" s="2">
        <f aca="true" t="shared" si="1" ref="H12:H20">G12/12</f>
        <v>3137.7358333333336</v>
      </c>
      <c r="I12"/>
    </row>
    <row r="13" spans="3:9" ht="10.5" customHeight="1">
      <c r="C13" t="s">
        <v>12</v>
      </c>
      <c r="D13" s="11">
        <v>16798</v>
      </c>
      <c r="E13" s="11">
        <f t="shared" si="0"/>
        <v>201576</v>
      </c>
      <c r="F13"/>
      <c r="G13">
        <v>210329.38</v>
      </c>
      <c r="H13" s="2">
        <f t="shared" si="1"/>
        <v>17527.448333333334</v>
      </c>
      <c r="I13"/>
    </row>
    <row r="14" spans="3:9" ht="10.5" customHeight="1">
      <c r="C14" t="s">
        <v>13</v>
      </c>
      <c r="D14" s="11">
        <v>16832</v>
      </c>
      <c r="E14" s="11">
        <f t="shared" si="0"/>
        <v>201984</v>
      </c>
      <c r="F14"/>
      <c r="G14">
        <v>149755.64</v>
      </c>
      <c r="H14" s="2">
        <f t="shared" si="1"/>
        <v>12479.636666666667</v>
      </c>
      <c r="I14"/>
    </row>
    <row r="15" spans="3:9" ht="10.5" customHeight="1">
      <c r="C15" t="s">
        <v>14</v>
      </c>
      <c r="D15" s="11">
        <v>200</v>
      </c>
      <c r="E15" s="11">
        <f t="shared" si="0"/>
        <v>2400</v>
      </c>
      <c r="F15"/>
      <c r="G15">
        <v>2800</v>
      </c>
      <c r="H15" s="2">
        <f t="shared" si="1"/>
        <v>233.33333333333334</v>
      </c>
      <c r="I15"/>
    </row>
    <row r="16" spans="3:9" ht="10.5" customHeight="1">
      <c r="C16" t="s">
        <v>15</v>
      </c>
      <c r="D16" s="11">
        <v>3808</v>
      </c>
      <c r="E16" s="11">
        <f t="shared" si="0"/>
        <v>45696</v>
      </c>
      <c r="F16"/>
      <c r="G16">
        <v>46262.28</v>
      </c>
      <c r="H16" s="2">
        <f t="shared" si="1"/>
        <v>3855.19</v>
      </c>
      <c r="I16"/>
    </row>
    <row r="17" spans="3:9" ht="10.5" customHeight="1">
      <c r="C17" t="s">
        <v>16</v>
      </c>
      <c r="D17" s="11">
        <v>543</v>
      </c>
      <c r="E17" s="11">
        <f t="shared" si="0"/>
        <v>6516</v>
      </c>
      <c r="F17"/>
      <c r="G17">
        <v>9627.72</v>
      </c>
      <c r="H17" s="2">
        <f t="shared" si="1"/>
        <v>802.31</v>
      </c>
      <c r="I17"/>
    </row>
    <row r="18" spans="3:9" ht="10.5" customHeight="1">
      <c r="C18" s="12" t="s">
        <v>17</v>
      </c>
      <c r="D18" s="11">
        <v>1448</v>
      </c>
      <c r="E18" s="11">
        <f t="shared" si="0"/>
        <v>17376</v>
      </c>
      <c r="F18"/>
      <c r="G18">
        <v>17376</v>
      </c>
      <c r="H18" s="2">
        <f t="shared" si="1"/>
        <v>1448</v>
      </c>
      <c r="I18"/>
    </row>
    <row r="19" spans="3:9" ht="10.5" customHeight="1">
      <c r="C19" t="s">
        <v>18</v>
      </c>
      <c r="D19" s="11">
        <v>5773</v>
      </c>
      <c r="E19" s="11">
        <f t="shared" si="0"/>
        <v>69276</v>
      </c>
      <c r="F19"/>
      <c r="G19">
        <v>86375.49</v>
      </c>
      <c r="H19" s="2">
        <f t="shared" si="1"/>
        <v>7197.9575</v>
      </c>
      <c r="I19"/>
    </row>
    <row r="20" spans="3:9" ht="10.5" customHeight="1">
      <c r="C20" t="s">
        <v>19</v>
      </c>
      <c r="D20" s="11"/>
      <c r="E20" s="11"/>
      <c r="F20"/>
      <c r="G20"/>
      <c r="H20" s="2">
        <f t="shared" si="1"/>
        <v>0</v>
      </c>
      <c r="I20"/>
    </row>
    <row r="21" spans="4:9" ht="10.5" customHeight="1">
      <c r="D21" s="11"/>
      <c r="E21" s="11"/>
      <c r="F21"/>
      <c r="G21"/>
      <c r="H21" s="2"/>
      <c r="I21"/>
    </row>
    <row r="22" spans="2:9" ht="10.5" customHeight="1">
      <c r="B22" s="9" t="s">
        <v>20</v>
      </c>
      <c r="D22" s="7"/>
      <c r="E22" s="11"/>
      <c r="F22"/>
      <c r="G22"/>
      <c r="H22" s="2"/>
      <c r="I22"/>
    </row>
    <row r="23" spans="2:9" ht="10.5" customHeight="1">
      <c r="B23" s="9"/>
      <c r="C23" s="12" t="s">
        <v>21</v>
      </c>
      <c r="D23" s="11">
        <v>1046</v>
      </c>
      <c r="E23" s="11">
        <f>D23*12</f>
        <v>12552</v>
      </c>
      <c r="F23"/>
      <c r="G23">
        <v>10941.72</v>
      </c>
      <c r="H23" s="2">
        <f>G23/12</f>
        <v>911.81</v>
      </c>
      <c r="I23"/>
    </row>
    <row r="24" spans="3:9" ht="10.5" customHeight="1">
      <c r="C24" s="12" t="s">
        <v>22</v>
      </c>
      <c r="D24" s="11">
        <v>2587</v>
      </c>
      <c r="E24" s="11">
        <f>D24*12</f>
        <v>31044</v>
      </c>
      <c r="F24"/>
      <c r="G24">
        <v>31046.52</v>
      </c>
      <c r="H24" s="2">
        <f>G24/12</f>
        <v>2587.21</v>
      </c>
      <c r="I24"/>
    </row>
    <row r="25" spans="3:9" ht="10.5" customHeight="1">
      <c r="C25" t="s">
        <v>23</v>
      </c>
      <c r="D25" s="11">
        <v>196</v>
      </c>
      <c r="E25" s="11">
        <f>D25*12</f>
        <v>2352</v>
      </c>
      <c r="F25"/>
      <c r="G25">
        <v>2352.83</v>
      </c>
      <c r="H25" s="2">
        <f>G25/12</f>
        <v>196.06916666666666</v>
      </c>
      <c r="I25"/>
    </row>
    <row r="26" spans="3:9" ht="10.5" customHeight="1">
      <c r="C26" t="s">
        <v>24</v>
      </c>
      <c r="D26" s="11">
        <v>126</v>
      </c>
      <c r="E26" s="11">
        <f>D26*12</f>
        <v>1512</v>
      </c>
      <c r="F26"/>
      <c r="G26">
        <v>1662.5</v>
      </c>
      <c r="H26" s="2">
        <f>G26/12</f>
        <v>138.54166666666666</v>
      </c>
      <c r="I26"/>
    </row>
    <row r="27" spans="3:9" ht="10.5" customHeight="1">
      <c r="C27" t="s">
        <v>25</v>
      </c>
      <c r="D27" s="11">
        <v>7014</v>
      </c>
      <c r="E27" s="11">
        <f>D27*12</f>
        <v>84168</v>
      </c>
      <c r="F27"/>
      <c r="G27">
        <v>7626.88</v>
      </c>
      <c r="H27" s="2">
        <f>G27/12</f>
        <v>635.5733333333334</v>
      </c>
      <c r="I27"/>
    </row>
    <row r="28" spans="4:9" ht="10.5" customHeight="1">
      <c r="D28" s="3"/>
      <c r="E28"/>
      <c r="F28"/>
      <c r="G28"/>
      <c r="H28" s="2"/>
      <c r="I28"/>
    </row>
    <row r="29" spans="2:8" s="13" customFormat="1" ht="10.5" customHeight="1">
      <c r="B29" s="14"/>
      <c r="C29" s="13" t="s">
        <v>26</v>
      </c>
      <c r="D29" s="15">
        <f>SUM(D12:D26)</f>
        <v>52494</v>
      </c>
      <c r="E29" s="13">
        <f>D29*12</f>
        <v>629928</v>
      </c>
      <c r="G29" s="16">
        <f>SUM(G12:G27)</f>
        <v>613809.7899999999</v>
      </c>
      <c r="H29" s="16">
        <f>SUM(H12:H27)</f>
        <v>51150.81583333333</v>
      </c>
    </row>
    <row r="30" spans="2:9" ht="10.5" customHeight="1">
      <c r="B30" s="9"/>
      <c r="D30" s="2"/>
      <c r="E30"/>
      <c r="F30"/>
      <c r="G30"/>
      <c r="H30" s="2"/>
      <c r="I30"/>
    </row>
    <row r="31" spans="2:9" ht="10.5" customHeight="1">
      <c r="B31" s="5" t="s">
        <v>27</v>
      </c>
      <c r="C31" s="6"/>
      <c r="D31" s="7"/>
      <c r="E31"/>
      <c r="F31"/>
      <c r="G31"/>
      <c r="H31" s="2"/>
      <c r="I31"/>
    </row>
    <row r="32" spans="2:9" ht="10.5" customHeight="1">
      <c r="B32" s="5" t="s">
        <v>28</v>
      </c>
      <c r="C32" s="6"/>
      <c r="D32" s="7"/>
      <c r="E32"/>
      <c r="F32"/>
      <c r="G32"/>
      <c r="H32" s="2"/>
      <c r="I32"/>
    </row>
    <row r="33" spans="4:9" ht="10.5" customHeight="1">
      <c r="D33" s="7"/>
      <c r="E33"/>
      <c r="F33"/>
      <c r="G33"/>
      <c r="H33" s="2"/>
      <c r="I33"/>
    </row>
    <row r="34" spans="2:8" s="12" customFormat="1" ht="10.5" customHeight="1">
      <c r="B34" s="9" t="s">
        <v>29</v>
      </c>
      <c r="D34" s="3"/>
      <c r="E34"/>
      <c r="H34" s="2"/>
    </row>
    <row r="35" spans="2:8" s="12" customFormat="1" ht="10.5" customHeight="1">
      <c r="B35" s="9" t="s">
        <v>30</v>
      </c>
      <c r="D35" s="11">
        <v>4781</v>
      </c>
      <c r="E35" s="11">
        <f>D35*12</f>
        <v>57372</v>
      </c>
      <c r="G35" s="12">
        <v>57363.6</v>
      </c>
      <c r="H35" s="2">
        <f>G35/12</f>
        <v>4780.3</v>
      </c>
    </row>
    <row r="36" spans="2:9" ht="10.5" customHeight="1">
      <c r="B36" s="9"/>
      <c r="D36" s="11"/>
      <c r="E36" s="11"/>
      <c r="F36"/>
      <c r="G36"/>
      <c r="H36" s="2"/>
      <c r="I36"/>
    </row>
    <row r="37" spans="2:8" s="12" customFormat="1" ht="10.5" customHeight="1">
      <c r="B37" s="9" t="s">
        <v>31</v>
      </c>
      <c r="D37" s="11">
        <v>42495</v>
      </c>
      <c r="E37" s="11">
        <f>D37*12</f>
        <v>509940</v>
      </c>
      <c r="G37" s="12">
        <v>528195.1</v>
      </c>
      <c r="H37" s="2">
        <f>G37/12</f>
        <v>44016.25833333333</v>
      </c>
    </row>
    <row r="38" spans="2:8" s="12" customFormat="1" ht="10.5" customHeight="1">
      <c r="B38" s="8"/>
      <c r="D38" s="11"/>
      <c r="E38" s="11"/>
      <c r="H38" s="2"/>
    </row>
    <row r="39" spans="2:8" s="12" customFormat="1" ht="10.5" customHeight="1">
      <c r="B39" s="9" t="s">
        <v>32</v>
      </c>
      <c r="D39" s="17">
        <v>1048314</v>
      </c>
      <c r="E39" s="11">
        <f>D39*12</f>
        <v>12579768</v>
      </c>
      <c r="G39" s="11">
        <v>10904626.43</v>
      </c>
      <c r="H39" s="2">
        <f>G39/12</f>
        <v>908718.8691666666</v>
      </c>
    </row>
    <row r="40" spans="2:8" s="12" customFormat="1" ht="10.5" customHeight="1">
      <c r="B40" s="9"/>
      <c r="C40" s="18" t="s">
        <v>33</v>
      </c>
      <c r="D40" s="17"/>
      <c r="E40" s="11"/>
      <c r="H40" s="2"/>
    </row>
    <row r="41" spans="2:8" s="12" customFormat="1" ht="10.5" customHeight="1">
      <c r="B41" s="9"/>
      <c r="D41" s="17"/>
      <c r="E41" s="11"/>
      <c r="H41" s="2"/>
    </row>
    <row r="42" spans="2:8" s="12" customFormat="1" ht="10.5" customHeight="1">
      <c r="B42" s="9" t="s">
        <v>34</v>
      </c>
      <c r="D42" s="11">
        <v>99307</v>
      </c>
      <c r="E42" s="11">
        <f>D42*12</f>
        <v>1191684</v>
      </c>
      <c r="G42" s="12">
        <v>1264044.44</v>
      </c>
      <c r="H42" s="2">
        <f>G42/12</f>
        <v>105337.03666666667</v>
      </c>
    </row>
    <row r="43" spans="2:8" s="12" customFormat="1" ht="10.5" customHeight="1">
      <c r="B43" s="9"/>
      <c r="C43" s="12" t="s">
        <v>35</v>
      </c>
      <c r="D43" s="11"/>
      <c r="E43"/>
      <c r="H43" s="2"/>
    </row>
    <row r="44" spans="2:8" s="12" customFormat="1" ht="10.5" customHeight="1">
      <c r="B44" s="9"/>
      <c r="D44" s="11"/>
      <c r="E44"/>
      <c r="H44" s="2"/>
    </row>
    <row r="45" spans="2:8" s="12" customFormat="1" ht="10.5" customHeight="1">
      <c r="B45" s="9" t="s">
        <v>36</v>
      </c>
      <c r="D45" s="11"/>
      <c r="E45">
        <f>D45*12</f>
        <v>0</v>
      </c>
      <c r="H45" s="2"/>
    </row>
    <row r="46" spans="2:8" s="12" customFormat="1" ht="10.5" customHeight="1">
      <c r="B46" s="9"/>
      <c r="D46" s="11"/>
      <c r="E46"/>
      <c r="H46" s="2"/>
    </row>
    <row r="47" spans="2:8" s="12" customFormat="1" ht="10.5" customHeight="1">
      <c r="B47" s="9" t="s">
        <v>37</v>
      </c>
      <c r="C47" s="12" t="s">
        <v>38</v>
      </c>
      <c r="D47" s="11"/>
      <c r="E47"/>
      <c r="H47" s="2"/>
    </row>
    <row r="48" spans="2:8" s="12" customFormat="1" ht="10.5" customHeight="1">
      <c r="B48" s="9"/>
      <c r="D48" s="11"/>
      <c r="E48"/>
      <c r="H48" s="2"/>
    </row>
    <row r="49" spans="2:8" s="13" customFormat="1" ht="10.5" customHeight="1">
      <c r="B49" s="14"/>
      <c r="C49" s="13" t="s">
        <v>39</v>
      </c>
      <c r="D49" s="16">
        <f>SUM(D34:D44)</f>
        <v>1194897</v>
      </c>
      <c r="E49" s="13">
        <f>SUM(E34:E45)</f>
        <v>14338764</v>
      </c>
      <c r="G49" s="16">
        <f>SUM(G34:G42)</f>
        <v>12754229.569999998</v>
      </c>
      <c r="H49" s="16">
        <f>SUM(H35:H47)</f>
        <v>1062852.4641666666</v>
      </c>
    </row>
    <row r="50" spans="2:9" ht="10.5" customHeight="1">
      <c r="B50" s="9"/>
      <c r="D50" s="2"/>
      <c r="E50"/>
      <c r="F50"/>
      <c r="G50"/>
      <c r="H50" s="2"/>
      <c r="I50"/>
    </row>
    <row r="51" spans="2:8" s="19" customFormat="1" ht="12.75" customHeight="1">
      <c r="B51" s="20"/>
      <c r="C51" s="21" t="s">
        <v>40</v>
      </c>
      <c r="D51" s="23">
        <f>D29+D49</f>
        <v>1247391</v>
      </c>
      <c r="E51" s="21">
        <f>SUM(E11:E48)</f>
        <v>15682788</v>
      </c>
      <c r="F51" s="21"/>
      <c r="G51" s="23">
        <f>G29+G49</f>
        <v>13368039.359999998</v>
      </c>
      <c r="H51" s="23">
        <f>G51/12</f>
        <v>1114003.2799999998</v>
      </c>
    </row>
    <row r="52" spans="2:8" s="19" customFormat="1" ht="12.75" customHeight="1">
      <c r="B52" s="20"/>
      <c r="C52" s="21"/>
      <c r="D52" s="24"/>
      <c r="E52"/>
      <c r="H52" s="2"/>
    </row>
    <row r="53" spans="3:9" ht="10.5" customHeight="1">
      <c r="C53" s="6" t="s">
        <v>41</v>
      </c>
      <c r="D53" s="2"/>
      <c r="E53"/>
      <c r="F53"/>
      <c r="G53"/>
      <c r="H53" s="2"/>
      <c r="I53"/>
    </row>
    <row r="54" spans="4:9" ht="10.5" customHeight="1">
      <c r="D54" s="2"/>
      <c r="E54"/>
      <c r="F54"/>
      <c r="G54"/>
      <c r="H54" s="2"/>
      <c r="I54"/>
    </row>
    <row r="55" spans="2:9" ht="10.5" customHeight="1">
      <c r="B55" s="5" t="s">
        <v>42</v>
      </c>
      <c r="D55" s="2"/>
      <c r="E55"/>
      <c r="F55"/>
      <c r="G55"/>
      <c r="H55" s="2"/>
      <c r="I55"/>
    </row>
    <row r="56" spans="2:9" ht="10.5" customHeight="1">
      <c r="B56" s="5" t="s">
        <v>43</v>
      </c>
      <c r="D56" s="2"/>
      <c r="E56"/>
      <c r="F56"/>
      <c r="G56"/>
      <c r="H56" s="2"/>
      <c r="I56"/>
    </row>
    <row r="57" spans="4:9" ht="10.5" customHeight="1">
      <c r="D57" s="3"/>
      <c r="E57"/>
      <c r="F57"/>
      <c r="G57"/>
      <c r="H57" s="2"/>
      <c r="I57"/>
    </row>
    <row r="58" spans="2:9" ht="10.5" customHeight="1">
      <c r="B58" s="9" t="s">
        <v>44</v>
      </c>
      <c r="D58" s="11">
        <v>1438</v>
      </c>
      <c r="E58" s="11">
        <f>D58*12</f>
        <v>17256</v>
      </c>
      <c r="F58"/>
      <c r="G58">
        <v>17250</v>
      </c>
      <c r="H58" s="2">
        <f>G58/12</f>
        <v>1437.5</v>
      </c>
      <c r="I58"/>
    </row>
    <row r="59" spans="2:9" ht="10.5" customHeight="1">
      <c r="B59" s="1" t="s">
        <v>45</v>
      </c>
      <c r="D59" s="11"/>
      <c r="E59" s="11"/>
      <c r="F59"/>
      <c r="G59"/>
      <c r="H59" s="2"/>
      <c r="I59"/>
    </row>
    <row r="60" spans="2:9" ht="10.5" customHeight="1">
      <c r="B60" s="9" t="s">
        <v>46</v>
      </c>
      <c r="D60" s="11">
        <v>204</v>
      </c>
      <c r="E60" s="11">
        <f>D60*12</f>
        <v>2448</v>
      </c>
      <c r="F60"/>
      <c r="G60">
        <v>2450</v>
      </c>
      <c r="H60" s="2">
        <f>G60/12</f>
        <v>204.16666666666666</v>
      </c>
      <c r="I60"/>
    </row>
    <row r="61" spans="2:9" ht="10.5" customHeight="1">
      <c r="B61" s="9"/>
      <c r="D61" s="11"/>
      <c r="E61" s="11"/>
      <c r="F61"/>
      <c r="G61"/>
      <c r="H61" s="2"/>
      <c r="I61"/>
    </row>
    <row r="62" spans="2:9" ht="10.5" customHeight="1">
      <c r="B62" s="9"/>
      <c r="D62" s="11"/>
      <c r="E62" s="11"/>
      <c r="F62"/>
      <c r="G62"/>
      <c r="H62" s="2"/>
      <c r="I62"/>
    </row>
    <row r="63" spans="2:9" ht="10.5" customHeight="1">
      <c r="B63" s="9" t="s">
        <v>47</v>
      </c>
      <c r="D63" s="11">
        <v>6500</v>
      </c>
      <c r="E63" s="11">
        <f>D63*12</f>
        <v>78000</v>
      </c>
      <c r="F63"/>
      <c r="G63">
        <v>110500</v>
      </c>
      <c r="H63" s="2">
        <f>G63/12</f>
        <v>9208.333333333334</v>
      </c>
      <c r="I63"/>
    </row>
    <row r="64" spans="2:9" ht="10.5" customHeight="1">
      <c r="B64" s="9"/>
      <c r="D64" s="11"/>
      <c r="E64" s="12"/>
      <c r="F64"/>
      <c r="G64"/>
      <c r="H64" s="2"/>
      <c r="I64"/>
    </row>
    <row r="65" spans="2:8" s="13" customFormat="1" ht="10.5" customHeight="1">
      <c r="B65" s="14"/>
      <c r="C65" s="13" t="s">
        <v>48</v>
      </c>
      <c r="D65" s="16">
        <f>SUM(D57:D63)</f>
        <v>8142</v>
      </c>
      <c r="E65" s="13">
        <f>SUM(E57:E63)</f>
        <v>97704</v>
      </c>
      <c r="G65" s="16">
        <f>SUM(G58:G63)</f>
        <v>130200</v>
      </c>
      <c r="H65" s="16">
        <f>SUM(H57:H63)</f>
        <v>10850</v>
      </c>
    </row>
    <row r="66" spans="4:9" ht="10.5" customHeight="1">
      <c r="D66" s="2"/>
      <c r="E66"/>
      <c r="F66"/>
      <c r="G66"/>
      <c r="H66" s="2"/>
      <c r="I66"/>
    </row>
    <row r="67" spans="2:9" ht="10.5" customHeight="1">
      <c r="B67" s="5" t="s">
        <v>49</v>
      </c>
      <c r="D67" s="2"/>
      <c r="E67"/>
      <c r="F67"/>
      <c r="G67"/>
      <c r="H67" s="2"/>
      <c r="I67"/>
    </row>
    <row r="68" spans="2:9" ht="10.5" customHeight="1">
      <c r="B68" s="5"/>
      <c r="C68" t="s">
        <v>50</v>
      </c>
      <c r="D68" s="2"/>
      <c r="E68"/>
      <c r="F68"/>
      <c r="G68"/>
      <c r="H68" s="2"/>
      <c r="I68"/>
    </row>
    <row r="69" spans="2:9" ht="10.5" customHeight="1">
      <c r="B69" s="9" t="s">
        <v>51</v>
      </c>
      <c r="D69" s="3"/>
      <c r="E69"/>
      <c r="F69"/>
      <c r="G69"/>
      <c r="H69" s="2"/>
      <c r="I69"/>
    </row>
    <row r="70" spans="3:9" ht="10.5" customHeight="1">
      <c r="C70" t="s">
        <v>52</v>
      </c>
      <c r="D70" s="11">
        <v>500</v>
      </c>
      <c r="E70" s="11">
        <f>D70*12</f>
        <v>6000</v>
      </c>
      <c r="F70"/>
      <c r="G70">
        <v>1953.4</v>
      </c>
      <c r="H70" s="2">
        <f aca="true" t="shared" si="2" ref="H70:H76">G70/12</f>
        <v>162.78333333333333</v>
      </c>
      <c r="I70"/>
    </row>
    <row r="71" spans="3:9" ht="10.5" customHeight="1">
      <c r="C71" t="s">
        <v>53</v>
      </c>
      <c r="D71" s="11">
        <v>300</v>
      </c>
      <c r="E71" s="11">
        <f>D71*12</f>
        <v>3600</v>
      </c>
      <c r="F71"/>
      <c r="G71">
        <v>1944</v>
      </c>
      <c r="H71" s="2">
        <f t="shared" si="2"/>
        <v>162</v>
      </c>
      <c r="I71"/>
    </row>
    <row r="72" spans="3:9" ht="10.5" customHeight="1">
      <c r="C72" t="s">
        <v>54</v>
      </c>
      <c r="D72" s="11"/>
      <c r="E72" s="11"/>
      <c r="F72"/>
      <c r="G72">
        <v>2271.95</v>
      </c>
      <c r="H72" s="2">
        <f t="shared" si="2"/>
        <v>189.32916666666665</v>
      </c>
      <c r="I72"/>
    </row>
    <row r="73" spans="2:9" ht="10.5" customHeight="1">
      <c r="B73" s="9"/>
      <c r="C73" t="s">
        <v>55</v>
      </c>
      <c r="D73" s="11">
        <v>200</v>
      </c>
      <c r="E73" s="11">
        <f>D73*12</f>
        <v>2400</v>
      </c>
      <c r="F73"/>
      <c r="G73">
        <v>704</v>
      </c>
      <c r="H73" s="2">
        <f t="shared" si="2"/>
        <v>58.666666666666664</v>
      </c>
      <c r="I73"/>
    </row>
    <row r="74" spans="2:9" ht="10.5" customHeight="1">
      <c r="B74" s="9" t="s">
        <v>56</v>
      </c>
      <c r="D74" s="11">
        <v>12885</v>
      </c>
      <c r="E74" s="11">
        <f>D74*12</f>
        <v>154620</v>
      </c>
      <c r="F74"/>
      <c r="G74">
        <v>156658.8</v>
      </c>
      <c r="H74" s="2">
        <f t="shared" si="2"/>
        <v>13054.9</v>
      </c>
      <c r="I74"/>
    </row>
    <row r="75" spans="2:9" ht="10.5" customHeight="1">
      <c r="B75" s="9"/>
      <c r="C75" t="s">
        <v>57</v>
      </c>
      <c r="D75" s="11"/>
      <c r="E75" s="11"/>
      <c r="F75"/>
      <c r="G75"/>
      <c r="H75" s="2">
        <f t="shared" si="2"/>
        <v>0</v>
      </c>
      <c r="I75"/>
    </row>
    <row r="76" spans="2:9" ht="10.5" customHeight="1">
      <c r="B76" s="9"/>
      <c r="C76" t="s">
        <v>58</v>
      </c>
      <c r="D76" s="11"/>
      <c r="E76" s="11"/>
      <c r="F76"/>
      <c r="G76"/>
      <c r="H76" s="2">
        <f t="shared" si="2"/>
        <v>0</v>
      </c>
      <c r="I76"/>
    </row>
    <row r="77" spans="2:9" ht="10.5" customHeight="1">
      <c r="B77" s="9"/>
      <c r="D77" s="7"/>
      <c r="E77" s="11"/>
      <c r="F77"/>
      <c r="G77"/>
      <c r="H77" s="2"/>
      <c r="I77"/>
    </row>
    <row r="78" spans="2:9" ht="10.5" customHeight="1">
      <c r="B78" s="9" t="s">
        <v>59</v>
      </c>
      <c r="D78" s="11">
        <v>12650</v>
      </c>
      <c r="E78" s="11">
        <f>D78*12</f>
        <v>151800</v>
      </c>
      <c r="F78"/>
      <c r="G78">
        <v>135700</v>
      </c>
      <c r="H78" s="2">
        <f>G78/12</f>
        <v>11308.333333333334</v>
      </c>
      <c r="I78"/>
    </row>
    <row r="79" spans="2:9" ht="10.5" customHeight="1">
      <c r="B79" s="1" t="s">
        <v>60</v>
      </c>
      <c r="D79" s="11"/>
      <c r="E79" s="11"/>
      <c r="F79"/>
      <c r="G79"/>
      <c r="H79" s="2"/>
      <c r="I79"/>
    </row>
    <row r="80" spans="2:9" ht="10.5" customHeight="1">
      <c r="B80" s="9" t="s">
        <v>61</v>
      </c>
      <c r="D80" s="11">
        <v>1796</v>
      </c>
      <c r="E80" s="11">
        <f>D80*12</f>
        <v>21552</v>
      </c>
      <c r="F80"/>
      <c r="G80">
        <v>19269.4</v>
      </c>
      <c r="H80" s="2">
        <f>G80/12</f>
        <v>1605.7833333333335</v>
      </c>
      <c r="I80"/>
    </row>
    <row r="81" spans="2:9" ht="10.5" customHeight="1">
      <c r="B81" s="9"/>
      <c r="D81" s="11"/>
      <c r="E81" s="11"/>
      <c r="F81"/>
      <c r="G81"/>
      <c r="H81" s="2"/>
      <c r="I81"/>
    </row>
    <row r="82" spans="2:9" ht="10.5" customHeight="1">
      <c r="B82" s="9" t="s">
        <v>62</v>
      </c>
      <c r="D82" s="11">
        <v>254288</v>
      </c>
      <c r="E82" s="11">
        <f>D82*12</f>
        <v>3051456</v>
      </c>
      <c r="F82"/>
      <c r="G82">
        <f>SUM(F84:F88)</f>
        <v>2836476.75</v>
      </c>
      <c r="H82" s="2">
        <f>G82/12</f>
        <v>236373.0625</v>
      </c>
      <c r="I82"/>
    </row>
    <row r="83" spans="2:9" ht="10.5" customHeight="1">
      <c r="B83" s="9" t="s">
        <v>63</v>
      </c>
      <c r="C83" t="s">
        <v>64</v>
      </c>
      <c r="D83" s="11"/>
      <c r="E83" s="11"/>
      <c r="F83"/>
      <c r="G83"/>
      <c r="H83" s="2"/>
      <c r="I83"/>
    </row>
    <row r="84" spans="2:9" ht="10.5" customHeight="1">
      <c r="B84" s="9"/>
      <c r="C84" t="s">
        <v>65</v>
      </c>
      <c r="D84" s="11"/>
      <c r="E84" s="11"/>
      <c r="F84" s="25">
        <v>789432.43</v>
      </c>
      <c r="H84" s="2"/>
      <c r="I84"/>
    </row>
    <row r="85" spans="2:9" ht="10.5" customHeight="1">
      <c r="B85" s="9"/>
      <c r="C85" t="s">
        <v>66</v>
      </c>
      <c r="D85" s="11"/>
      <c r="E85" s="11"/>
      <c r="F85" s="25">
        <v>1869701.49</v>
      </c>
      <c r="H85" s="2"/>
      <c r="I85"/>
    </row>
    <row r="86" spans="2:9" ht="10.5" customHeight="1">
      <c r="B86" s="9"/>
      <c r="C86" t="s">
        <v>67</v>
      </c>
      <c r="D86" s="11"/>
      <c r="E86" s="11"/>
      <c r="F86" s="25">
        <v>135700</v>
      </c>
      <c r="H86" s="2"/>
      <c r="I86"/>
    </row>
    <row r="87" spans="3:9" ht="10.5" customHeight="1">
      <c r="C87" t="s">
        <v>68</v>
      </c>
      <c r="D87" s="11"/>
      <c r="E87" s="11"/>
      <c r="F87" s="25">
        <v>15724.63</v>
      </c>
      <c r="H87" s="2"/>
      <c r="I87"/>
    </row>
    <row r="88" spans="3:9" ht="10.5" customHeight="1">
      <c r="C88" t="s">
        <v>69</v>
      </c>
      <c r="D88" s="11"/>
      <c r="E88" s="11"/>
      <c r="F88" s="25">
        <v>25918.2</v>
      </c>
      <c r="H88" s="2"/>
      <c r="I88"/>
    </row>
    <row r="89" spans="2:8" s="27" customFormat="1" ht="10.5" customHeight="1">
      <c r="B89" s="28"/>
      <c r="C89" s="27" t="s">
        <v>70</v>
      </c>
      <c r="D89" s="29"/>
      <c r="E89" s="11"/>
      <c r="H89" s="2"/>
    </row>
    <row r="90" spans="4:5" ht="12.75">
      <c r="D90" s="17"/>
      <c r="E90" s="11"/>
    </row>
    <row r="91" spans="4:5" ht="12.75">
      <c r="D91" s="17"/>
      <c r="E91" s="11"/>
    </row>
    <row r="92" spans="2:9" ht="10.5" customHeight="1">
      <c r="B92" s="9" t="s">
        <v>71</v>
      </c>
      <c r="D92" s="11">
        <v>34129</v>
      </c>
      <c r="E92" s="11">
        <f>D92*12</f>
        <v>409548</v>
      </c>
      <c r="F92"/>
      <c r="G92">
        <v>404667.01</v>
      </c>
      <c r="H92" s="2">
        <f>G92/12</f>
        <v>33722.25083333333</v>
      </c>
      <c r="I92"/>
    </row>
    <row r="93" spans="2:9" ht="10.5" customHeight="1">
      <c r="B93" s="9"/>
      <c r="D93" s="11"/>
      <c r="E93" s="11"/>
      <c r="F93"/>
      <c r="G93"/>
      <c r="H93" s="2"/>
      <c r="I93"/>
    </row>
    <row r="94" spans="2:9" ht="10.5" customHeight="1">
      <c r="B94" s="9" t="s">
        <v>72</v>
      </c>
      <c r="D94" s="11">
        <v>35000</v>
      </c>
      <c r="E94" s="11">
        <f>D94*12</f>
        <v>420000</v>
      </c>
      <c r="F94"/>
      <c r="G94">
        <v>178497.4</v>
      </c>
      <c r="H94" s="2">
        <f>G94/12</f>
        <v>14874.783333333333</v>
      </c>
      <c r="I94"/>
    </row>
    <row r="95" spans="3:9" ht="10.5" customHeight="1">
      <c r="C95" s="30" t="s">
        <v>73</v>
      </c>
      <c r="D95" s="7"/>
      <c r="E95" s="11"/>
      <c r="F95"/>
      <c r="G95"/>
      <c r="H95" s="2"/>
      <c r="I95"/>
    </row>
    <row r="96" spans="3:9" ht="10.5" customHeight="1">
      <c r="C96" s="30"/>
      <c r="D96" s="7"/>
      <c r="E96" s="11"/>
      <c r="F96"/>
      <c r="G96"/>
      <c r="H96" s="2"/>
      <c r="I96"/>
    </row>
    <row r="97" spans="2:9" ht="10.5" customHeight="1">
      <c r="B97" s="9" t="s">
        <v>74</v>
      </c>
      <c r="D97" s="7"/>
      <c r="E97" s="11"/>
      <c r="F97"/>
      <c r="G97"/>
      <c r="H97" s="2"/>
      <c r="I97"/>
    </row>
    <row r="98" spans="2:9" ht="10.5" customHeight="1">
      <c r="B98" s="8" t="s">
        <v>75</v>
      </c>
      <c r="D98" s="7"/>
      <c r="E98" s="11"/>
      <c r="F98"/>
      <c r="G98"/>
      <c r="H98" s="2"/>
      <c r="I98"/>
    </row>
    <row r="99" spans="3:9" ht="10.5" customHeight="1">
      <c r="C99" t="s">
        <v>76</v>
      </c>
      <c r="D99" s="11">
        <v>5500</v>
      </c>
      <c r="E99" s="11">
        <f>D99*12</f>
        <v>66000</v>
      </c>
      <c r="F99"/>
      <c r="G99">
        <v>48403.73</v>
      </c>
      <c r="H99" s="2">
        <f>G99/12</f>
        <v>4033.644166666667</v>
      </c>
      <c r="I99"/>
    </row>
    <row r="100" spans="4:9" ht="10.5" customHeight="1">
      <c r="D100" s="11"/>
      <c r="E100" s="11"/>
      <c r="F100"/>
      <c r="G100"/>
      <c r="H100" s="2"/>
      <c r="I100"/>
    </row>
    <row r="101" spans="4:9" ht="10.5" customHeight="1">
      <c r="D101" s="11"/>
      <c r="E101" s="11"/>
      <c r="F101"/>
      <c r="G101"/>
      <c r="H101" s="2"/>
      <c r="I101"/>
    </row>
    <row r="102" spans="2:9" ht="10.5" customHeight="1">
      <c r="B102" s="9" t="s">
        <v>77</v>
      </c>
      <c r="C102" s="4"/>
      <c r="D102" s="7"/>
      <c r="E102" s="11"/>
      <c r="F102"/>
      <c r="G102"/>
      <c r="H102" s="2"/>
      <c r="I102"/>
    </row>
    <row r="103" spans="3:9" ht="10.5" customHeight="1">
      <c r="C103" t="s">
        <v>78</v>
      </c>
      <c r="D103" s="11">
        <v>90000</v>
      </c>
      <c r="E103" s="11">
        <f aca="true" t="shared" si="3" ref="E103:E124">D103*12</f>
        <v>1080000</v>
      </c>
      <c r="F103"/>
      <c r="G103">
        <v>1154736.52</v>
      </c>
      <c r="H103" s="2">
        <f aca="true" t="shared" si="4" ref="H103:H124">G103/12</f>
        <v>96228.04333333333</v>
      </c>
      <c r="I103"/>
    </row>
    <row r="104" spans="3:9" ht="10.5" customHeight="1">
      <c r="C104" t="s">
        <v>79</v>
      </c>
      <c r="D104" s="11">
        <v>234125</v>
      </c>
      <c r="E104" s="11">
        <f t="shared" si="3"/>
        <v>2809500</v>
      </c>
      <c r="F104"/>
      <c r="G104">
        <v>2991667.93</v>
      </c>
      <c r="H104" s="2">
        <f t="shared" si="4"/>
        <v>249305.66083333336</v>
      </c>
      <c r="I104"/>
    </row>
    <row r="105" spans="3:9" ht="10.5" customHeight="1">
      <c r="C105" t="s">
        <v>80</v>
      </c>
      <c r="D105" s="11">
        <v>37000</v>
      </c>
      <c r="E105" s="11">
        <f t="shared" si="3"/>
        <v>444000</v>
      </c>
      <c r="F105"/>
      <c r="G105">
        <v>444489.69</v>
      </c>
      <c r="H105" s="2">
        <f t="shared" si="4"/>
        <v>37040.8075</v>
      </c>
      <c r="I105"/>
    </row>
    <row r="106" spans="3:9" ht="10.5" customHeight="1">
      <c r="C106" t="s">
        <v>81</v>
      </c>
      <c r="D106" s="11">
        <v>84500</v>
      </c>
      <c r="E106" s="11">
        <f t="shared" si="3"/>
        <v>1014000</v>
      </c>
      <c r="F106"/>
      <c r="G106">
        <v>593208.97</v>
      </c>
      <c r="H106" s="2">
        <f t="shared" si="4"/>
        <v>49434.08083333333</v>
      </c>
      <c r="I106"/>
    </row>
    <row r="107" spans="3:9" ht="10.5" customHeight="1">
      <c r="C107" t="s">
        <v>82</v>
      </c>
      <c r="D107" s="11">
        <v>44000</v>
      </c>
      <c r="E107" s="11">
        <f t="shared" si="3"/>
        <v>528000</v>
      </c>
      <c r="F107"/>
      <c r="G107">
        <v>519048.96</v>
      </c>
      <c r="H107" s="2">
        <f t="shared" si="4"/>
        <v>43254.08</v>
      </c>
      <c r="I107"/>
    </row>
    <row r="108" spans="3:9" ht="10.5" customHeight="1">
      <c r="C108" t="s">
        <v>83</v>
      </c>
      <c r="D108" s="11">
        <v>6600</v>
      </c>
      <c r="E108" s="11">
        <f t="shared" si="3"/>
        <v>79200</v>
      </c>
      <c r="F108"/>
      <c r="G108">
        <v>76072.45</v>
      </c>
      <c r="H108" s="2">
        <f t="shared" si="4"/>
        <v>6339.370833333333</v>
      </c>
      <c r="I108"/>
    </row>
    <row r="109" spans="3:9" ht="10.5" customHeight="1">
      <c r="C109" t="s">
        <v>84</v>
      </c>
      <c r="D109" s="11">
        <v>2330</v>
      </c>
      <c r="E109" s="11">
        <f t="shared" si="3"/>
        <v>27960</v>
      </c>
      <c r="F109"/>
      <c r="G109">
        <v>20312.71</v>
      </c>
      <c r="H109" s="2">
        <f t="shared" si="4"/>
        <v>1692.7258333333332</v>
      </c>
      <c r="I109"/>
    </row>
    <row r="110" spans="3:9" ht="10.5" customHeight="1">
      <c r="C110" t="s">
        <v>85</v>
      </c>
      <c r="D110" s="11">
        <v>120</v>
      </c>
      <c r="E110" s="11">
        <f t="shared" si="3"/>
        <v>1440</v>
      </c>
      <c r="F110"/>
      <c r="G110">
        <v>1796.5</v>
      </c>
      <c r="H110" s="2">
        <f t="shared" si="4"/>
        <v>149.70833333333334</v>
      </c>
      <c r="I110"/>
    </row>
    <row r="111" spans="3:9" ht="10.5" customHeight="1">
      <c r="C111" t="s">
        <v>86</v>
      </c>
      <c r="D111" s="11">
        <v>900</v>
      </c>
      <c r="E111" s="11">
        <f t="shared" si="3"/>
        <v>10800</v>
      </c>
      <c r="F111"/>
      <c r="G111">
        <v>10471.29</v>
      </c>
      <c r="H111" s="2">
        <f t="shared" si="4"/>
        <v>872.6075000000001</v>
      </c>
      <c r="I111"/>
    </row>
    <row r="112" spans="3:9" ht="10.5" customHeight="1">
      <c r="C112" t="s">
        <v>87</v>
      </c>
      <c r="D112" s="11">
        <v>6700</v>
      </c>
      <c r="E112" s="11">
        <f t="shared" si="3"/>
        <v>80400</v>
      </c>
      <c r="F112"/>
      <c r="G112">
        <v>79934.88</v>
      </c>
      <c r="H112" s="2">
        <f t="shared" si="4"/>
        <v>6661.240000000001</v>
      </c>
      <c r="I112"/>
    </row>
    <row r="113" spans="3:9" ht="10.5" customHeight="1">
      <c r="C113" t="s">
        <v>88</v>
      </c>
      <c r="D113" s="11">
        <v>64500</v>
      </c>
      <c r="E113" s="11">
        <f t="shared" si="3"/>
        <v>774000</v>
      </c>
      <c r="F113"/>
      <c r="G113">
        <v>772293.96</v>
      </c>
      <c r="H113" s="2">
        <f t="shared" si="4"/>
        <v>64357.829999999994</v>
      </c>
      <c r="I113"/>
    </row>
    <row r="114" spans="3:9" ht="10.5" customHeight="1">
      <c r="C114" t="s">
        <v>89</v>
      </c>
      <c r="D114" s="11">
        <v>20000</v>
      </c>
      <c r="E114" s="11">
        <f t="shared" si="3"/>
        <v>240000</v>
      </c>
      <c r="F114"/>
      <c r="G114">
        <v>141064.72</v>
      </c>
      <c r="H114" s="2">
        <f t="shared" si="4"/>
        <v>11755.393333333333</v>
      </c>
      <c r="I114"/>
    </row>
    <row r="115" spans="3:9" ht="10.5" customHeight="1">
      <c r="C115" t="s">
        <v>90</v>
      </c>
      <c r="D115" s="11">
        <v>3500</v>
      </c>
      <c r="E115" s="11">
        <f t="shared" si="3"/>
        <v>42000</v>
      </c>
      <c r="F115"/>
      <c r="G115">
        <v>21048.45</v>
      </c>
      <c r="H115" s="2">
        <f t="shared" si="4"/>
        <v>1754.0375000000001</v>
      </c>
      <c r="I115"/>
    </row>
    <row r="116" spans="3:9" ht="10.5" customHeight="1">
      <c r="C116" t="s">
        <v>91</v>
      </c>
      <c r="D116" s="11">
        <v>500</v>
      </c>
      <c r="E116" s="11">
        <f t="shared" si="3"/>
        <v>6000</v>
      </c>
      <c r="F116"/>
      <c r="G116">
        <v>5603.16</v>
      </c>
      <c r="H116" s="2">
        <f t="shared" si="4"/>
        <v>466.93</v>
      </c>
      <c r="I116"/>
    </row>
    <row r="117" spans="3:9" ht="10.5" customHeight="1">
      <c r="C117" t="s">
        <v>92</v>
      </c>
      <c r="D117" s="11">
        <v>2100</v>
      </c>
      <c r="E117" s="11">
        <f t="shared" si="3"/>
        <v>25200</v>
      </c>
      <c r="F117"/>
      <c r="G117">
        <v>22568</v>
      </c>
      <c r="H117" s="2">
        <f t="shared" si="4"/>
        <v>1880.6666666666667</v>
      </c>
      <c r="I117"/>
    </row>
    <row r="118" spans="3:9" ht="10.5" customHeight="1">
      <c r="C118" t="s">
        <v>93</v>
      </c>
      <c r="D118" s="11">
        <v>640</v>
      </c>
      <c r="E118" s="11">
        <f t="shared" si="3"/>
        <v>7680</v>
      </c>
      <c r="F118"/>
      <c r="G118">
        <v>13261.2</v>
      </c>
      <c r="H118" s="2">
        <f t="shared" si="4"/>
        <v>1105.1000000000001</v>
      </c>
      <c r="I118"/>
    </row>
    <row r="119" spans="3:9" ht="10.5" customHeight="1">
      <c r="C119" t="s">
        <v>94</v>
      </c>
      <c r="D119" s="11">
        <v>200</v>
      </c>
      <c r="E119" s="11">
        <f t="shared" si="3"/>
        <v>2400</v>
      </c>
      <c r="F119"/>
      <c r="G119">
        <v>1500</v>
      </c>
      <c r="H119" s="2">
        <f t="shared" si="4"/>
        <v>125</v>
      </c>
      <c r="I119"/>
    </row>
    <row r="120" spans="3:9" ht="10.5" customHeight="1">
      <c r="C120" t="s">
        <v>95</v>
      </c>
      <c r="D120" s="11">
        <v>4000</v>
      </c>
      <c r="E120" s="11">
        <f t="shared" si="3"/>
        <v>48000</v>
      </c>
      <c r="F120"/>
      <c r="G120">
        <v>39606.92</v>
      </c>
      <c r="H120" s="2">
        <f t="shared" si="4"/>
        <v>3300.5766666666664</v>
      </c>
      <c r="I120"/>
    </row>
    <row r="121" spans="2:9" ht="10.5" customHeight="1">
      <c r="B121" s="9"/>
      <c r="C121" t="s">
        <v>96</v>
      </c>
      <c r="D121" s="11">
        <v>3000</v>
      </c>
      <c r="E121" s="11">
        <f t="shared" si="3"/>
        <v>36000</v>
      </c>
      <c r="F121"/>
      <c r="G121">
        <v>27699.36</v>
      </c>
      <c r="H121" s="2">
        <f t="shared" si="4"/>
        <v>2308.28</v>
      </c>
      <c r="I121"/>
    </row>
    <row r="122" spans="3:9" ht="10.5" customHeight="1">
      <c r="C122" t="s">
        <v>97</v>
      </c>
      <c r="D122" s="11">
        <v>1000</v>
      </c>
      <c r="E122" s="11">
        <f t="shared" si="3"/>
        <v>12000</v>
      </c>
      <c r="F122"/>
      <c r="G122">
        <v>11481.48</v>
      </c>
      <c r="H122" s="2">
        <f t="shared" si="4"/>
        <v>956.79</v>
      </c>
      <c r="I122"/>
    </row>
    <row r="123" spans="3:9" ht="10.5" customHeight="1">
      <c r="C123" t="s">
        <v>98</v>
      </c>
      <c r="D123" s="11">
        <v>2500</v>
      </c>
      <c r="E123" s="11">
        <f t="shared" si="3"/>
        <v>30000</v>
      </c>
      <c r="F123"/>
      <c r="G123">
        <v>29561.17</v>
      </c>
      <c r="H123" s="2">
        <f t="shared" si="4"/>
        <v>2463.4308333333333</v>
      </c>
      <c r="I123"/>
    </row>
    <row r="124" spans="3:9" ht="10.5" customHeight="1">
      <c r="C124" t="s">
        <v>99</v>
      </c>
      <c r="D124" s="11">
        <v>500</v>
      </c>
      <c r="E124" s="11">
        <f t="shared" si="3"/>
        <v>6000</v>
      </c>
      <c r="F124"/>
      <c r="G124">
        <v>11885.79</v>
      </c>
      <c r="H124" s="2">
        <f t="shared" si="4"/>
        <v>990.4825000000001</v>
      </c>
      <c r="I124"/>
    </row>
    <row r="125" spans="4:9" ht="10.5" customHeight="1">
      <c r="D125" s="11"/>
      <c r="E125" s="11"/>
      <c r="F125"/>
      <c r="G125"/>
      <c r="H125" s="2"/>
      <c r="I125"/>
    </row>
    <row r="126" spans="4:9" ht="10.5" customHeight="1">
      <c r="D126" s="11"/>
      <c r="E126" s="11"/>
      <c r="F126"/>
      <c r="G126"/>
      <c r="H126" s="2"/>
      <c r="I126"/>
    </row>
    <row r="127" spans="2:9" ht="10.5" customHeight="1">
      <c r="B127" s="9" t="s">
        <v>100</v>
      </c>
      <c r="D127" s="11"/>
      <c r="E127" s="11"/>
      <c r="F127"/>
      <c r="G127"/>
      <c r="H127" s="2"/>
      <c r="I127"/>
    </row>
    <row r="128" spans="2:9" ht="10.5" customHeight="1">
      <c r="B128" s="31" t="s">
        <v>101</v>
      </c>
      <c r="D128" s="11"/>
      <c r="E128" s="11"/>
      <c r="F128"/>
      <c r="G128"/>
      <c r="H128" s="2"/>
      <c r="I128"/>
    </row>
    <row r="129" spans="2:9" ht="10.5" customHeight="1">
      <c r="B129" s="31" t="s">
        <v>102</v>
      </c>
      <c r="C129" s="30"/>
      <c r="D129" s="11">
        <v>204007</v>
      </c>
      <c r="E129" s="11">
        <f>D129*12</f>
        <v>2448084</v>
      </c>
      <c r="F129"/>
      <c r="G129">
        <f>SUM(F131:F148)</f>
        <v>297840.56</v>
      </c>
      <c r="H129" s="2">
        <f>G129/12</f>
        <v>24820.046666666665</v>
      </c>
      <c r="I129"/>
    </row>
    <row r="130" spans="2:9" ht="10.5" customHeight="1">
      <c r="B130" s="31"/>
      <c r="C130" s="30"/>
      <c r="D130" s="2"/>
      <c r="E130"/>
      <c r="F130"/>
      <c r="G130"/>
      <c r="H130" s="2"/>
      <c r="I130"/>
    </row>
    <row r="131" spans="2:9" ht="10.5" customHeight="1">
      <c r="B131" s="31"/>
      <c r="C131" s="30" t="s">
        <v>103</v>
      </c>
      <c r="D131" s="2"/>
      <c r="E131"/>
      <c r="F131" s="25">
        <v>24692.5</v>
      </c>
      <c r="H131" s="2">
        <f aca="true" t="shared" si="5" ref="H131:H144">F131/12</f>
        <v>2057.7083333333335</v>
      </c>
      <c r="I131"/>
    </row>
    <row r="132" spans="2:9" ht="10.5" customHeight="1">
      <c r="B132" s="31"/>
      <c r="C132" s="30" t="s">
        <v>104</v>
      </c>
      <c r="D132" s="2"/>
      <c r="E132"/>
      <c r="F132" s="25">
        <v>2300</v>
      </c>
      <c r="H132" s="2">
        <f t="shared" si="5"/>
        <v>191.66666666666666</v>
      </c>
      <c r="I132"/>
    </row>
    <row r="133" spans="2:9" ht="10.5" customHeight="1">
      <c r="B133" s="31"/>
      <c r="C133" s="30" t="s">
        <v>105</v>
      </c>
      <c r="D133" s="2"/>
      <c r="E133"/>
      <c r="F133" s="25">
        <v>9783.84</v>
      </c>
      <c r="H133" s="2">
        <f t="shared" si="5"/>
        <v>815.32</v>
      </c>
      <c r="I133"/>
    </row>
    <row r="134" spans="2:9" ht="10.5" customHeight="1">
      <c r="B134" s="31"/>
      <c r="C134" s="30" t="s">
        <v>106</v>
      </c>
      <c r="D134" s="2"/>
      <c r="E134"/>
      <c r="F134" s="25">
        <v>8110.49</v>
      </c>
      <c r="H134" s="2">
        <f t="shared" si="5"/>
        <v>675.8741666666666</v>
      </c>
      <c r="I134"/>
    </row>
    <row r="135" spans="2:9" ht="10.5" customHeight="1">
      <c r="B135" s="31"/>
      <c r="C135" s="30" t="s">
        <v>107</v>
      </c>
      <c r="D135" s="2"/>
      <c r="E135"/>
      <c r="F135" s="25">
        <v>1080</v>
      </c>
      <c r="H135" s="2">
        <f t="shared" si="5"/>
        <v>90</v>
      </c>
      <c r="I135"/>
    </row>
    <row r="136" spans="2:9" ht="10.5" customHeight="1">
      <c r="B136" s="31"/>
      <c r="C136" s="30" t="s">
        <v>108</v>
      </c>
      <c r="D136" s="2"/>
      <c r="E136"/>
      <c r="F136" s="25">
        <v>4500</v>
      </c>
      <c r="H136" s="2">
        <f t="shared" si="5"/>
        <v>375</v>
      </c>
      <c r="I136"/>
    </row>
    <row r="137" spans="2:9" ht="10.5" customHeight="1">
      <c r="B137" s="31"/>
      <c r="C137" s="30" t="s">
        <v>109</v>
      </c>
      <c r="D137" s="2"/>
      <c r="E137"/>
      <c r="F137" s="25">
        <v>34271.3</v>
      </c>
      <c r="H137" s="2">
        <f t="shared" si="5"/>
        <v>2855.941666666667</v>
      </c>
      <c r="I137"/>
    </row>
    <row r="138" spans="2:9" ht="10.5" customHeight="1">
      <c r="B138" s="31"/>
      <c r="C138" s="30" t="s">
        <v>110</v>
      </c>
      <c r="D138" s="2"/>
      <c r="E138"/>
      <c r="F138" s="25">
        <v>9813.26</v>
      </c>
      <c r="H138" s="2">
        <f t="shared" si="5"/>
        <v>817.7716666666666</v>
      </c>
      <c r="I138"/>
    </row>
    <row r="139" spans="2:9" ht="10.5" customHeight="1">
      <c r="B139" s="31"/>
      <c r="C139" s="30" t="s">
        <v>111</v>
      </c>
      <c r="D139" s="2"/>
      <c r="E139"/>
      <c r="F139" s="25">
        <v>2599.5</v>
      </c>
      <c r="H139" s="2">
        <f t="shared" si="5"/>
        <v>216.625</v>
      </c>
      <c r="I139"/>
    </row>
    <row r="140" spans="2:9" ht="10.5" customHeight="1">
      <c r="B140" s="31"/>
      <c r="C140" s="30" t="s">
        <v>112</v>
      </c>
      <c r="D140" s="2"/>
      <c r="E140"/>
      <c r="F140" s="25">
        <v>17108</v>
      </c>
      <c r="H140" s="2">
        <f t="shared" si="5"/>
        <v>1425.6666666666667</v>
      </c>
      <c r="I140"/>
    </row>
    <row r="141" spans="2:9" ht="10.5" customHeight="1">
      <c r="B141" s="31"/>
      <c r="C141" s="30" t="s">
        <v>113</v>
      </c>
      <c r="D141" s="2"/>
      <c r="E141"/>
      <c r="F141" s="25">
        <v>19967.29</v>
      </c>
      <c r="H141" s="2">
        <f t="shared" si="5"/>
        <v>1663.9408333333333</v>
      </c>
      <c r="I141"/>
    </row>
    <row r="142" spans="2:9" ht="10.5" customHeight="1">
      <c r="B142" s="31"/>
      <c r="C142" s="30" t="s">
        <v>114</v>
      </c>
      <c r="D142" s="2"/>
      <c r="E142"/>
      <c r="F142" s="25">
        <v>1150</v>
      </c>
      <c r="H142" s="2">
        <f t="shared" si="5"/>
        <v>95.83333333333333</v>
      </c>
      <c r="I142"/>
    </row>
    <row r="143" spans="2:9" ht="10.5" customHeight="1">
      <c r="B143" s="31"/>
      <c r="C143" s="30" t="s">
        <v>115</v>
      </c>
      <c r="D143" s="2"/>
      <c r="E143"/>
      <c r="F143" s="25">
        <v>4234.38</v>
      </c>
      <c r="H143" s="2">
        <f t="shared" si="5"/>
        <v>352.865</v>
      </c>
      <c r="I143"/>
    </row>
    <row r="144" spans="2:9" ht="10.5" customHeight="1">
      <c r="B144" s="31"/>
      <c r="C144" s="30" t="s">
        <v>116</v>
      </c>
      <c r="D144" s="2"/>
      <c r="E144"/>
      <c r="F144" s="25">
        <v>10327</v>
      </c>
      <c r="H144" s="2">
        <f t="shared" si="5"/>
        <v>860.5833333333334</v>
      </c>
      <c r="I144"/>
    </row>
    <row r="145" spans="2:9" ht="10.5" customHeight="1">
      <c r="B145" s="32"/>
      <c r="C145" s="6" t="s">
        <v>117</v>
      </c>
      <c r="D145" s="2"/>
      <c r="E145"/>
      <c r="F145"/>
      <c r="H145" s="2"/>
      <c r="I145"/>
    </row>
    <row r="146" spans="3:9" ht="10.5" customHeight="1">
      <c r="C146" t="s">
        <v>118</v>
      </c>
      <c r="D146" s="2"/>
      <c r="E146"/>
      <c r="F146" s="25">
        <v>88000</v>
      </c>
      <c r="H146" s="2">
        <f>F146/12</f>
        <v>7333.333333333333</v>
      </c>
      <c r="I146"/>
    </row>
    <row r="147" spans="3:9" ht="10.5" customHeight="1">
      <c r="C147" t="s">
        <v>119</v>
      </c>
      <c r="D147" s="2"/>
      <c r="E147"/>
      <c r="F147" s="25">
        <v>30690</v>
      </c>
      <c r="H147" s="2">
        <f>F147/12</f>
        <v>2557.5</v>
      </c>
      <c r="I147"/>
    </row>
    <row r="148" spans="2:9" ht="10.5" customHeight="1">
      <c r="B148" s="31"/>
      <c r="C148" s="30" t="s">
        <v>120</v>
      </c>
      <c r="D148" s="2"/>
      <c r="E148"/>
      <c r="F148" s="25">
        <v>29213</v>
      </c>
      <c r="H148" s="2">
        <f>F148/12</f>
        <v>2434.4166666666665</v>
      </c>
      <c r="I148"/>
    </row>
    <row r="149" spans="2:9" ht="10.5" customHeight="1">
      <c r="B149" s="31"/>
      <c r="C149" s="30"/>
      <c r="D149" s="2"/>
      <c r="E149"/>
      <c r="F149" s="25"/>
      <c r="G149"/>
      <c r="H149" s="2"/>
      <c r="I149"/>
    </row>
    <row r="150" spans="2:9" ht="10.5" customHeight="1">
      <c r="B150" s="9" t="s">
        <v>121</v>
      </c>
      <c r="D150" s="7"/>
      <c r="E150"/>
      <c r="F150" s="25"/>
      <c r="G150"/>
      <c r="H150" s="2">
        <f>G150/12</f>
        <v>0</v>
      </c>
      <c r="I150"/>
    </row>
    <row r="151" spans="2:9" ht="10.5" customHeight="1">
      <c r="B151" s="1" t="s">
        <v>63</v>
      </c>
      <c r="C151" t="s">
        <v>122</v>
      </c>
      <c r="D151" s="3"/>
      <c r="E151"/>
      <c r="F151" s="25"/>
      <c r="G151"/>
      <c r="H151" s="2"/>
      <c r="I151"/>
    </row>
    <row r="152" spans="3:9" ht="10.5" customHeight="1">
      <c r="C152" t="s">
        <v>123</v>
      </c>
      <c r="D152" s="11">
        <v>1800</v>
      </c>
      <c r="E152" s="11">
        <f>D152*12</f>
        <v>21600</v>
      </c>
      <c r="F152" s="25"/>
      <c r="G152">
        <v>12912.99</v>
      </c>
      <c r="H152" s="2">
        <f>G152/12</f>
        <v>1076.0825</v>
      </c>
      <c r="I152"/>
    </row>
    <row r="153" spans="3:9" ht="10.5" customHeight="1">
      <c r="C153" t="s">
        <v>124</v>
      </c>
      <c r="D153" s="11">
        <v>3000</v>
      </c>
      <c r="E153" s="11">
        <f>D153*12</f>
        <v>36000</v>
      </c>
      <c r="F153" s="33"/>
      <c r="G153" s="34">
        <v>67624</v>
      </c>
      <c r="H153" s="2">
        <f>G153/12</f>
        <v>5635.333333333333</v>
      </c>
      <c r="I153"/>
    </row>
    <row r="154" spans="3:9" ht="10.5" customHeight="1">
      <c r="C154" s="18" t="s">
        <v>125</v>
      </c>
      <c r="D154" s="11"/>
      <c r="E154" s="11"/>
      <c r="F154" s="33"/>
      <c r="G154" s="34"/>
      <c r="H154" s="2"/>
      <c r="I154"/>
    </row>
    <row r="155" spans="3:9" ht="10.5" customHeight="1">
      <c r="C155" t="s">
        <v>126</v>
      </c>
      <c r="D155" s="11">
        <v>308</v>
      </c>
      <c r="E155" s="11">
        <f>D155*12</f>
        <v>3696</v>
      </c>
      <c r="F155" s="25"/>
      <c r="G155">
        <v>3411.69</v>
      </c>
      <c r="H155" s="2">
        <f>G155/12</f>
        <v>284.3075</v>
      </c>
      <c r="I155"/>
    </row>
    <row r="156" spans="2:9" ht="10.5" customHeight="1">
      <c r="B156" s="9"/>
      <c r="D156" s="7"/>
      <c r="E156" s="11"/>
      <c r="F156" s="25"/>
      <c r="G156"/>
      <c r="H156" s="2"/>
      <c r="I156"/>
    </row>
    <row r="157" spans="2:9" ht="10.5" customHeight="1">
      <c r="B157" s="9" t="s">
        <v>127</v>
      </c>
      <c r="D157" s="11">
        <v>47276</v>
      </c>
      <c r="E157" s="11">
        <f>D157*12</f>
        <v>567312</v>
      </c>
      <c r="F157" s="25"/>
      <c r="G157">
        <f>SUM(F159:F168)</f>
        <v>1293073.0899999999</v>
      </c>
      <c r="H157" s="2">
        <f>G157/12</f>
        <v>107756.09083333332</v>
      </c>
      <c r="I157"/>
    </row>
    <row r="158" spans="2:9" ht="10.5" customHeight="1">
      <c r="B158" s="9" t="s">
        <v>128</v>
      </c>
      <c r="D158" s="11">
        <v>23939</v>
      </c>
      <c r="E158" s="11">
        <f>D158*12</f>
        <v>287268</v>
      </c>
      <c r="F158" s="35"/>
      <c r="G158" s="36"/>
      <c r="H158" s="2"/>
      <c r="I158"/>
    </row>
    <row r="159" spans="2:9" ht="10.5" customHeight="1">
      <c r="B159" s="9"/>
      <c r="C159" t="s">
        <v>129</v>
      </c>
      <c r="D159" s="10"/>
      <c r="E159"/>
      <c r="F159" s="25">
        <v>148525.4</v>
      </c>
      <c r="H159" s="2">
        <f>F159/12</f>
        <v>12377.116666666667</v>
      </c>
      <c r="I159"/>
    </row>
    <row r="160" spans="2:9" ht="10.5" customHeight="1">
      <c r="B160" s="9"/>
      <c r="C160" s="30" t="s">
        <v>130</v>
      </c>
      <c r="D160" s="10"/>
      <c r="E160" s="10"/>
      <c r="F160" s="25">
        <v>76395</v>
      </c>
      <c r="H160" s="2">
        <f>F160/12</f>
        <v>6366.25</v>
      </c>
      <c r="I160"/>
    </row>
    <row r="161" spans="2:9" ht="10.5" customHeight="1">
      <c r="B161" s="9"/>
      <c r="C161" t="s">
        <v>131</v>
      </c>
      <c r="D161" s="10"/>
      <c r="E161" s="10"/>
      <c r="F161" s="25">
        <v>42104.99</v>
      </c>
      <c r="H161" s="2">
        <f>F161/12</f>
        <v>3508.7491666666665</v>
      </c>
      <c r="I161"/>
    </row>
    <row r="162" spans="2:9" ht="10.5" customHeight="1">
      <c r="B162" s="31"/>
      <c r="C162" s="30" t="s">
        <v>132</v>
      </c>
      <c r="D162" s="2"/>
      <c r="E162"/>
      <c r="F162" s="25">
        <v>880890.47</v>
      </c>
      <c r="H162" s="2">
        <f>F162/12</f>
        <v>73407.53916666667</v>
      </c>
      <c r="I162"/>
    </row>
    <row r="163" spans="2:9" ht="10.5" customHeight="1">
      <c r="B163" s="31"/>
      <c r="C163" s="30" t="s">
        <v>133</v>
      </c>
      <c r="D163" s="2"/>
      <c r="E163"/>
      <c r="F163" s="25"/>
      <c r="H163" s="2"/>
      <c r="I163"/>
    </row>
    <row r="164" spans="2:9" ht="10.5" customHeight="1">
      <c r="B164" s="31"/>
      <c r="C164" s="30" t="s">
        <v>134</v>
      </c>
      <c r="D164" s="2"/>
      <c r="E164"/>
      <c r="F164" s="25"/>
      <c r="H164" s="2"/>
      <c r="I164"/>
    </row>
    <row r="165" spans="2:9" ht="10.5" customHeight="1">
      <c r="B165" s="31"/>
      <c r="C165" s="30" t="s">
        <v>135</v>
      </c>
      <c r="D165" s="2"/>
      <c r="E165"/>
      <c r="F165" s="25"/>
      <c r="H165" s="2"/>
      <c r="I165"/>
    </row>
    <row r="166" spans="2:9" ht="10.5" customHeight="1">
      <c r="B166" s="31"/>
      <c r="C166" s="30" t="s">
        <v>136</v>
      </c>
      <c r="D166" s="2"/>
      <c r="E166"/>
      <c r="F166" s="25"/>
      <c r="H166" s="2"/>
      <c r="I166"/>
    </row>
    <row r="167" spans="2:9" ht="10.5" customHeight="1">
      <c r="B167" s="31"/>
      <c r="C167" s="30" t="s">
        <v>137</v>
      </c>
      <c r="D167" s="2"/>
      <c r="E167"/>
      <c r="F167" s="25">
        <v>145157.23</v>
      </c>
      <c r="H167" s="2">
        <f>F167/12</f>
        <v>12096.435833333335</v>
      </c>
      <c r="I167"/>
    </row>
    <row r="168" spans="2:8" s="12" customFormat="1" ht="10.5" customHeight="1">
      <c r="B168" s="9"/>
      <c r="C168" s="30"/>
      <c r="D168" s="3"/>
      <c r="E168" s="3"/>
      <c r="F168" s="4"/>
      <c r="H168" s="2">
        <f>F168/12</f>
        <v>0</v>
      </c>
    </row>
    <row r="169" spans="2:9" ht="10.5" customHeight="1">
      <c r="B169" s="9"/>
      <c r="D169" s="10"/>
      <c r="E169" s="10"/>
      <c r="F169" s="36"/>
      <c r="G169" s="36"/>
      <c r="H169" s="7"/>
      <c r="I169"/>
    </row>
    <row r="170" spans="2:9" ht="10.5" customHeight="1">
      <c r="B170" s="9"/>
      <c r="D170" s="3"/>
      <c r="E170" s="37"/>
      <c r="F170" s="4"/>
      <c r="G170" s="4"/>
      <c r="H170"/>
      <c r="I170"/>
    </row>
    <row r="171" spans="2:8" s="13" customFormat="1" ht="10.5" customHeight="1">
      <c r="B171" s="14"/>
      <c r="C171" s="13" t="s">
        <v>138</v>
      </c>
      <c r="D171" s="16">
        <f>SUM(D70:D168)</f>
        <v>1246293</v>
      </c>
      <c r="E171" s="16">
        <f>SUM(E69:E168)</f>
        <v>14955516</v>
      </c>
      <c r="G171" s="16">
        <f>SUM(G68:G169)</f>
        <v>12450722.879999999</v>
      </c>
      <c r="H171" s="16">
        <f>G171/12</f>
        <v>1037560.2399999999</v>
      </c>
    </row>
    <row r="172" spans="2:8" s="13" customFormat="1" ht="10.5" customHeight="1">
      <c r="B172" s="14"/>
      <c r="D172" s="16"/>
      <c r="E172" s="16"/>
      <c r="G172" s="16"/>
      <c r="H172" s="16"/>
    </row>
    <row r="173" spans="3:9" ht="13.5" customHeight="1">
      <c r="C173" s="6" t="s">
        <v>139</v>
      </c>
      <c r="D173" s="22"/>
      <c r="E173" s="23">
        <f>SUM(E57:E170)</f>
        <v>15150924</v>
      </c>
      <c r="F173" s="19"/>
      <c r="G173" s="23">
        <f>G171+G65</f>
        <v>12580922.879999999</v>
      </c>
      <c r="H173" s="23">
        <f>SUM(H57:H171)</f>
        <v>2229396.6174999997</v>
      </c>
      <c r="I173"/>
    </row>
    <row r="174" spans="3:9" ht="13.5" customHeight="1">
      <c r="C174" s="6"/>
      <c r="D174" s="38"/>
      <c r="E174" s="39"/>
      <c r="F174"/>
      <c r="G174" s="7"/>
      <c r="H174" s="38"/>
      <c r="I174"/>
    </row>
    <row r="175" spans="3:9" ht="13.5" customHeight="1">
      <c r="C175" s="12" t="s">
        <v>140</v>
      </c>
      <c r="D175" s="40"/>
      <c r="E175" s="39"/>
      <c r="F175"/>
      <c r="G175" s="7"/>
      <c r="H175" s="38"/>
      <c r="I175"/>
    </row>
    <row r="176" spans="3:9" ht="10.5" customHeight="1">
      <c r="C176" s="6"/>
      <c r="D176" s="2"/>
      <c r="E176" s="11"/>
      <c r="F176"/>
      <c r="G176"/>
      <c r="H176"/>
      <c r="I176"/>
    </row>
    <row r="177" spans="3:9" ht="10.5" customHeight="1">
      <c r="C177" t="s">
        <v>141</v>
      </c>
      <c r="D177" s="2"/>
      <c r="E177"/>
      <c r="F177"/>
      <c r="G177"/>
      <c r="H177"/>
      <c r="I177"/>
    </row>
    <row r="178" spans="3:9" ht="10.5" customHeight="1">
      <c r="C178" s="12" t="s">
        <v>142</v>
      </c>
      <c r="D178" s="2"/>
      <c r="E178"/>
      <c r="F178"/>
      <c r="G178" s="2"/>
      <c r="H178"/>
      <c r="I178"/>
    </row>
    <row r="179" spans="3:9" ht="12.75">
      <c r="C179" s="6"/>
      <c r="D179" s="2"/>
      <c r="E179"/>
      <c r="F179"/>
      <c r="G179"/>
      <c r="H179"/>
      <c r="I179"/>
    </row>
    <row r="180" spans="4:9" ht="12.75">
      <c r="D180" s="2"/>
      <c r="E180"/>
      <c r="F180"/>
      <c r="G180"/>
      <c r="H180"/>
      <c r="I180"/>
    </row>
    <row r="181" spans="4:9" ht="12.75">
      <c r="D181" s="2"/>
      <c r="E181"/>
      <c r="F181"/>
      <c r="G181"/>
      <c r="H181"/>
      <c r="I181"/>
    </row>
    <row r="182" spans="4:9" ht="12.75">
      <c r="D182" s="2"/>
      <c r="E182"/>
      <c r="F182"/>
      <c r="G182"/>
      <c r="H182"/>
      <c r="I182"/>
    </row>
    <row r="183" spans="4:9" ht="12.75">
      <c r="D183" s="2"/>
      <c r="E183"/>
      <c r="F183"/>
      <c r="G183"/>
      <c r="H183"/>
      <c r="I183"/>
    </row>
    <row r="184" spans="4:9" ht="12.75">
      <c r="D184" s="2"/>
      <c r="E184"/>
      <c r="F184"/>
      <c r="G184"/>
      <c r="H184"/>
      <c r="I184"/>
    </row>
    <row r="185" spans="4:9" ht="12.75">
      <c r="D185" s="2"/>
      <c r="E185"/>
      <c r="F185"/>
      <c r="G185"/>
      <c r="H185"/>
      <c r="I185"/>
    </row>
    <row r="186" spans="4:9" ht="12.75">
      <c r="D186" s="2"/>
      <c r="E186"/>
      <c r="F186"/>
      <c r="G186"/>
      <c r="H186"/>
      <c r="I186"/>
    </row>
    <row r="187" spans="4:9" ht="12.75">
      <c r="D187" s="2"/>
      <c r="E187"/>
      <c r="F187"/>
      <c r="G187"/>
      <c r="H187"/>
      <c r="I187"/>
    </row>
    <row r="188" spans="4:9" ht="12.75">
      <c r="D188" s="2"/>
      <c r="E188"/>
      <c r="F188"/>
      <c r="G188"/>
      <c r="H188"/>
      <c r="I188"/>
    </row>
    <row r="189" spans="4:9" ht="12.75">
      <c r="D189" s="2"/>
      <c r="E189"/>
      <c r="F189"/>
      <c r="G189"/>
      <c r="H189"/>
      <c r="I189"/>
    </row>
    <row r="190" spans="4:9" ht="12.75">
      <c r="D190" s="2"/>
      <c r="E190"/>
      <c r="F190"/>
      <c r="G190"/>
      <c r="H190"/>
      <c r="I190"/>
    </row>
    <row r="191" spans="4:9" ht="12.75">
      <c r="D191" s="2"/>
      <c r="E191"/>
      <c r="F191"/>
      <c r="G191"/>
      <c r="H191"/>
      <c r="I191"/>
    </row>
    <row r="192" spans="4:9" ht="12.75">
      <c r="D192" s="2"/>
      <c r="E192"/>
      <c r="F192"/>
      <c r="G192"/>
      <c r="H192"/>
      <c r="I192"/>
    </row>
    <row r="193" spans="4:9" ht="12.75">
      <c r="D193" s="2"/>
      <c r="E193"/>
      <c r="F193"/>
      <c r="G193"/>
      <c r="H193"/>
      <c r="I193"/>
    </row>
    <row r="194" spans="4:9" ht="12.75">
      <c r="D194" s="2"/>
      <c r="E194"/>
      <c r="F194"/>
      <c r="G194"/>
      <c r="H194"/>
      <c r="I194"/>
    </row>
    <row r="195" spans="4:9" ht="12.75">
      <c r="D195" s="2"/>
      <c r="E195"/>
      <c r="F195"/>
      <c r="G195"/>
      <c r="H195"/>
      <c r="I195"/>
    </row>
    <row r="196" spans="4:9" ht="12.75">
      <c r="D196" s="2"/>
      <c r="E196"/>
      <c r="F196"/>
      <c r="G196"/>
      <c r="H196"/>
      <c r="I196"/>
    </row>
    <row r="197" spans="4:9" ht="12.75">
      <c r="D197" s="2"/>
      <c r="E197"/>
      <c r="F197"/>
      <c r="G197"/>
      <c r="H197"/>
      <c r="I197"/>
    </row>
    <row r="198" spans="4:9" ht="12.75">
      <c r="D198" s="2"/>
      <c r="E198"/>
      <c r="F198"/>
      <c r="G198"/>
      <c r="H198"/>
      <c r="I198"/>
    </row>
    <row r="199" spans="4:9" ht="12.75">
      <c r="D199" s="2"/>
      <c r="E199"/>
      <c r="F199"/>
      <c r="G199"/>
      <c r="H199"/>
      <c r="I199"/>
    </row>
    <row r="200" spans="4:9" ht="12.75">
      <c r="D200" s="2"/>
      <c r="E200"/>
      <c r="F200"/>
      <c r="G200"/>
      <c r="H200"/>
      <c r="I200"/>
    </row>
    <row r="201" spans="4:9" ht="12.75">
      <c r="D201" s="2"/>
      <c r="E201"/>
      <c r="F201"/>
      <c r="G201"/>
      <c r="H201"/>
      <c r="I201"/>
    </row>
    <row r="202" spans="4:9" ht="12.75">
      <c r="D202" s="2"/>
      <c r="E202"/>
      <c r="F202"/>
      <c r="G202"/>
      <c r="H202"/>
      <c r="I202"/>
    </row>
    <row r="203" spans="4:9" ht="12.75">
      <c r="D203" s="2"/>
      <c r="E203"/>
      <c r="F203"/>
      <c r="G203"/>
      <c r="H203"/>
      <c r="I203"/>
    </row>
    <row r="204" spans="4:9" ht="12.75">
      <c r="D204" s="2"/>
      <c r="E204"/>
      <c r="F204"/>
      <c r="G204"/>
      <c r="H204"/>
      <c r="I204"/>
    </row>
    <row r="205" spans="4:9" ht="12.75">
      <c r="D205" s="2"/>
      <c r="E205"/>
      <c r="F205"/>
      <c r="G205"/>
      <c r="H205"/>
      <c r="I205"/>
    </row>
    <row r="206" spans="4:9" ht="12.75">
      <c r="D206" s="2"/>
      <c r="E206"/>
      <c r="F206"/>
      <c r="G206"/>
      <c r="H206"/>
      <c r="I206"/>
    </row>
    <row r="207" spans="4:9" ht="12.75">
      <c r="D207" s="2"/>
      <c r="E207"/>
      <c r="F207"/>
      <c r="G207"/>
      <c r="H207"/>
      <c r="I207"/>
    </row>
    <row r="208" spans="4:9" ht="12.75">
      <c r="D208" s="2"/>
      <c r="E208"/>
      <c r="F208"/>
      <c r="G208"/>
      <c r="H208"/>
      <c r="I208"/>
    </row>
    <row r="209" spans="4:9" ht="12.75">
      <c r="D209" s="2"/>
      <c r="E209"/>
      <c r="F209"/>
      <c r="G209"/>
      <c r="H209"/>
      <c r="I209"/>
    </row>
    <row r="210" spans="4:9" ht="12.75">
      <c r="D210" s="2"/>
      <c r="E210"/>
      <c r="F210"/>
      <c r="G210"/>
      <c r="H210"/>
      <c r="I210"/>
    </row>
    <row r="211" spans="4:9" ht="12.75">
      <c r="D211" s="2"/>
      <c r="E211"/>
      <c r="F211"/>
      <c r="G211"/>
      <c r="H211"/>
      <c r="I211"/>
    </row>
    <row r="212" spans="4:9" ht="12.75">
      <c r="D212" s="2"/>
      <c r="E212"/>
      <c r="F212"/>
      <c r="G212"/>
      <c r="H212"/>
      <c r="I212"/>
    </row>
    <row r="213" spans="4:9" ht="12.75">
      <c r="D213" s="2"/>
      <c r="E213"/>
      <c r="F213"/>
      <c r="G213"/>
      <c r="H213"/>
      <c r="I213"/>
    </row>
    <row r="214" spans="4:9" ht="12.75">
      <c r="D214" s="2"/>
      <c r="E214"/>
      <c r="F214"/>
      <c r="G214"/>
      <c r="H214"/>
      <c r="I214"/>
    </row>
    <row r="215" spans="4:9" ht="12.75">
      <c r="D215" s="2"/>
      <c r="E215"/>
      <c r="F215"/>
      <c r="G215"/>
      <c r="H215"/>
      <c r="I215"/>
    </row>
    <row r="216" ht="12.75">
      <c r="D216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2011-08-15T13:22:45Z</dcterms:created>
  <dcterms:modified xsi:type="dcterms:W3CDTF">2011-08-16T20:14:04Z</dcterms:modified>
  <cp:category/>
  <cp:version/>
  <cp:contentType/>
  <cp:contentStatus/>
</cp:coreProperties>
</file>