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8640" tabRatio="763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<sst xmlns="http://schemas.openxmlformats.org/spreadsheetml/2006/main" count="45" uniqueCount="32">
  <si>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ОПЛАЧЕНО</t>
  </si>
  <si>
    <t>начислено</t>
  </si>
  <si>
    <t>ж.д.138, п.1</t>
  </si>
  <si>
    <t>ж.д.138, п.2</t>
  </si>
  <si>
    <t>ж.д.138, п.3</t>
  </si>
  <si>
    <t>ж.д.138, п.4</t>
  </si>
  <si>
    <t>ж.д.138, п.5</t>
  </si>
  <si>
    <t>ж.д.138, п.6</t>
  </si>
  <si>
    <t>ж.д.138, п.7</t>
  </si>
  <si>
    <t>ж.д.140/1,1А</t>
  </si>
  <si>
    <t>ж.д.9/1, п.1</t>
  </si>
  <si>
    <t>ж.д.9/1, п.2</t>
  </si>
  <si>
    <t>СУММА:</t>
  </si>
  <si>
    <t>долг за жильцами</t>
  </si>
  <si>
    <t>подъезд</t>
  </si>
  <si>
    <t>дом</t>
  </si>
  <si>
    <t>кв.м</t>
  </si>
  <si>
    <t>население</t>
  </si>
  <si>
    <t>неж.фонд</t>
  </si>
  <si>
    <t>аренды</t>
  </si>
  <si>
    <t>ж.д.140/1,Д</t>
  </si>
  <si>
    <t>ИТОГО</t>
  </si>
  <si>
    <t>Расход(рев.ком)</t>
  </si>
  <si>
    <t>были долги</t>
  </si>
  <si>
    <t>Экономист Михайлова Л.М.</t>
  </si>
  <si>
    <t>Итого расход</t>
  </si>
  <si>
    <t>кап.рем.покр</t>
  </si>
  <si>
    <t>УСН</t>
  </si>
  <si>
    <t>на 01.01.10</t>
  </si>
  <si>
    <t>на 01.01.2011</t>
  </si>
  <si>
    <t>Сальдо</t>
  </si>
  <si>
    <t>Данные затрат по капитальному ремонту в ТСЖ "Содружество" за 2010г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</si>
</sst>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0;[Red]0"/>
    <numFmt numFmtId="173" formatCode="0_ ;[Red]\-0\ "/>
    <numFmt numFmtId="174" formatCode="0.0"/>
    <numFmt numFmtId="175" formatCode="0.00_ ;[Red]\-0.00\ "/>
    <numFmt numFmtId="176" formatCode="0.000"/>
    <numFmt numFmtId="177" formatCode="0.0000"/>
    <numFmt numFmtId="178" formatCode="_-* #,##0.000_ _-;\-* #,##0.000_ _-;_-* &quot;-&quot;??_ _-;_-@_-"/>
    <numFmt numFmtId="179" formatCode="_-* #,##0.0_ _-;\-* #,##0.0_ _-;_-* &quot;-&quot;??_ _-;_-@_-"/>
    <numFmt numFmtId="180" formatCode="_-* #,##0_ _-;\-* #,##0_ _-;_-* &quot;-&quot;??_ _-;_-@_-"/>
    <numFmt numFmtId="181" formatCode="[$-FC19]d\ mmmm\ yyyy\ &quot;г.&quot;"/>
    <numFmt numFmtId="182" formatCode="dd/mm/yy;@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Fill="1" applyBorder="1" applyAlignment="1">
      <alignment/>
    </xf>
    <xf numFmtId="2" fontId="0" fillId="0" borderId="21" xfId="0" applyNumberFormat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6" xfId="0" applyBorder="1" applyAlignment="1">
      <alignment horizontal="center"/>
    </xf>
    <xf numFmtId="14" fontId="0" fillId="0" borderId="10" xfId="0" applyNumberFormat="1" applyBorder="1" applyAlignment="1">
      <alignment/>
    </xf>
    <xf numFmtId="182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2"/>
  <sheetViews>
    <sheetView tabSelected="1" view="pageBreakPreview" zoomScale="75" zoomScaleSheetLayoutView="75" zoomScalePageLayoutView="0" workbookViewId="0" topLeftCell="A1">
      <selection activeCell="P26" sqref="P26"/>
    </sheetView>
  </sheetViews>
  <sheetFormatPr defaultColWidth="9.00390625" defaultRowHeight="12.75"/>
  <cols>
    <col min="1" max="1" width="1.12109375" style="0" customWidth="1"/>
    <col min="2" max="2" width="13.25390625" style="0" customWidth="1"/>
    <col min="3" max="3" width="8.25390625" style="0" customWidth="1"/>
    <col min="4" max="4" width="12.125" style="0" customWidth="1"/>
    <col min="5" max="5" width="11.00390625" style="0" customWidth="1"/>
    <col min="6" max="6" width="9.75390625" style="0" customWidth="1"/>
    <col min="7" max="7" width="11.00390625" style="0" customWidth="1"/>
    <col min="8" max="8" width="12.625" style="0" customWidth="1"/>
    <col min="9" max="9" width="13.375" style="0" customWidth="1"/>
    <col min="10" max="10" width="9.625" style="0" hidden="1" customWidth="1"/>
    <col min="11" max="11" width="6.00390625" style="0" hidden="1" customWidth="1"/>
    <col min="12" max="12" width="13.25390625" style="0" customWidth="1"/>
    <col min="13" max="13" width="14.25390625" style="0" customWidth="1"/>
    <col min="14" max="14" width="3.25390625" style="0" hidden="1" customWidth="1"/>
    <col min="15" max="15" width="1.625" style="0" customWidth="1"/>
    <col min="16" max="16" width="11.625" style="0" bestFit="1" customWidth="1"/>
    <col min="17" max="17" width="8.25390625" style="0" customWidth="1"/>
    <col min="18" max="18" width="10.375" style="0" bestFit="1" customWidth="1"/>
  </cols>
  <sheetData>
    <row r="2" spans="5:8" ht="12.75">
      <c r="E2" s="2" t="s">
        <v>31</v>
      </c>
      <c r="F2" s="2"/>
      <c r="G2" s="2"/>
      <c r="H2" s="2"/>
    </row>
    <row r="3" ht="13.5" thickBot="1"/>
    <row r="4" spans="2:18" ht="13.5" thickBot="1">
      <c r="B4" s="4" t="s">
        <v>14</v>
      </c>
      <c r="C4" s="4" t="s">
        <v>16</v>
      </c>
      <c r="D4" s="4" t="s">
        <v>30</v>
      </c>
      <c r="E4" s="4" t="s">
        <v>1</v>
      </c>
      <c r="F4" s="23" t="s">
        <v>1</v>
      </c>
      <c r="G4" s="23" t="s">
        <v>1</v>
      </c>
      <c r="H4" s="23" t="s">
        <v>21</v>
      </c>
      <c r="I4" s="6"/>
      <c r="J4" s="6" t="s">
        <v>0</v>
      </c>
      <c r="K4" s="7"/>
      <c r="L4" s="7"/>
      <c r="M4" s="24" t="s">
        <v>30</v>
      </c>
      <c r="P4">
        <v>138</v>
      </c>
      <c r="Q4">
        <v>140</v>
      </c>
      <c r="R4" s="29">
        <v>40187</v>
      </c>
    </row>
    <row r="5" spans="2:13" ht="13.5" thickBot="1">
      <c r="B5" s="5" t="s">
        <v>15</v>
      </c>
      <c r="C5" s="8"/>
      <c r="D5" s="8" t="s">
        <v>28</v>
      </c>
      <c r="E5" s="5" t="s">
        <v>17</v>
      </c>
      <c r="F5" s="5" t="s">
        <v>18</v>
      </c>
      <c r="G5" s="8" t="s">
        <v>19</v>
      </c>
      <c r="H5" s="8" t="s">
        <v>1</v>
      </c>
      <c r="I5" s="8" t="s">
        <v>26</v>
      </c>
      <c r="J5" s="25" t="s">
        <v>22</v>
      </c>
      <c r="K5" s="26" t="s">
        <v>27</v>
      </c>
      <c r="L5" s="27" t="s">
        <v>25</v>
      </c>
      <c r="M5" s="28" t="s">
        <v>29</v>
      </c>
    </row>
    <row r="6" spans="2:18" ht="12.75">
      <c r="B6" s="16" t="s">
        <v>2</v>
      </c>
      <c r="C6" s="16">
        <v>2175.2</v>
      </c>
      <c r="D6" s="9">
        <v>164226.74</v>
      </c>
      <c r="E6" s="13">
        <v>41732.55</v>
      </c>
      <c r="F6" s="9">
        <v>3699.84</v>
      </c>
      <c r="G6" s="9">
        <v>66124.32</v>
      </c>
      <c r="H6" s="9">
        <f aca="true" t="shared" si="0" ref="H6:H16">SUM(E6:G6)</f>
        <v>111556.71</v>
      </c>
      <c r="I6" s="9">
        <v>405284</v>
      </c>
      <c r="J6" s="14"/>
      <c r="K6" s="14"/>
      <c r="L6" s="9">
        <f aca="true" t="shared" si="1" ref="L6:L16">SUM(I6:K6)</f>
        <v>405284</v>
      </c>
      <c r="M6" s="9">
        <f aca="true" t="shared" si="2" ref="M6:M16">D6+E6+F6+G6-K6-L6</f>
        <v>-129500.55000000005</v>
      </c>
      <c r="N6" s="3" t="s">
        <v>13</v>
      </c>
      <c r="P6">
        <v>20586.01</v>
      </c>
      <c r="Q6">
        <v>11941.28</v>
      </c>
      <c r="R6">
        <v>8386.03</v>
      </c>
    </row>
    <row r="7" spans="2:18" ht="12.75">
      <c r="B7" s="17" t="s">
        <v>3</v>
      </c>
      <c r="C7" s="17">
        <v>2166.8</v>
      </c>
      <c r="D7" s="10">
        <v>199353.29</v>
      </c>
      <c r="E7" s="12">
        <v>41565.22</v>
      </c>
      <c r="F7" s="10">
        <v>3684.56</v>
      </c>
      <c r="G7" s="10">
        <v>65869.05</v>
      </c>
      <c r="H7" s="10">
        <f t="shared" si="0"/>
        <v>111118.83</v>
      </c>
      <c r="I7" s="10">
        <v>331855.02</v>
      </c>
      <c r="J7" s="14"/>
      <c r="K7" s="14"/>
      <c r="L7" s="10">
        <f t="shared" si="1"/>
        <v>331855.02</v>
      </c>
      <c r="M7" s="10">
        <f t="shared" si="2"/>
        <v>-21382.900000000023</v>
      </c>
      <c r="N7" s="3" t="s">
        <v>13</v>
      </c>
      <c r="P7">
        <v>34878.22</v>
      </c>
      <c r="Q7">
        <v>17237.17</v>
      </c>
      <c r="R7">
        <v>9461.32</v>
      </c>
    </row>
    <row r="8" spans="2:18" ht="12.75">
      <c r="B8" s="17" t="s">
        <v>4</v>
      </c>
      <c r="C8" s="17">
        <v>2505.4</v>
      </c>
      <c r="D8" s="10">
        <v>357093.04</v>
      </c>
      <c r="E8" s="12">
        <v>48059.57</v>
      </c>
      <c r="F8" s="10">
        <v>4262.18</v>
      </c>
      <c r="G8" s="10">
        <f>(451976*C8)/14867.6</f>
        <v>76164.32177352095</v>
      </c>
      <c r="H8" s="10">
        <f t="shared" si="0"/>
        <v>128486.07177352095</v>
      </c>
      <c r="I8" s="10">
        <v>351984.91</v>
      </c>
      <c r="J8" s="14"/>
      <c r="K8" s="14"/>
      <c r="L8" s="10">
        <f t="shared" si="1"/>
        <v>351984.91</v>
      </c>
      <c r="M8" s="10">
        <f t="shared" si="2"/>
        <v>133594.20177352097</v>
      </c>
      <c r="N8" s="3" t="s">
        <v>13</v>
      </c>
      <c r="P8">
        <v>26764.36</v>
      </c>
      <c r="Q8">
        <v>13709.89</v>
      </c>
      <c r="R8">
        <v>12671.13</v>
      </c>
    </row>
    <row r="9" spans="2:18" ht="12.75">
      <c r="B9" s="17" t="s">
        <v>5</v>
      </c>
      <c r="C9" s="17">
        <v>2017</v>
      </c>
      <c r="D9" s="10">
        <v>211647.44</v>
      </c>
      <c r="E9" s="12">
        <v>38692.06</v>
      </c>
      <c r="F9" s="10">
        <v>3431.22</v>
      </c>
      <c r="G9" s="10">
        <f>(451973*C9)/14867.6</f>
        <v>61316.52324517743</v>
      </c>
      <c r="H9" s="10">
        <f t="shared" si="0"/>
        <v>103439.80324517743</v>
      </c>
      <c r="I9" s="10">
        <v>251947</v>
      </c>
      <c r="J9" s="14"/>
      <c r="K9" s="14"/>
      <c r="L9" s="10">
        <f t="shared" si="1"/>
        <v>251947</v>
      </c>
      <c r="M9" s="10">
        <f t="shared" si="2"/>
        <v>63140.24324517744</v>
      </c>
      <c r="N9" s="3" t="s">
        <v>13</v>
      </c>
      <c r="P9">
        <v>23406</v>
      </c>
      <c r="Q9">
        <v>13889.49</v>
      </c>
      <c r="R9">
        <v>7256.38</v>
      </c>
    </row>
    <row r="10" spans="2:18" ht="12.75">
      <c r="B10" s="17" t="s">
        <v>6</v>
      </c>
      <c r="C10" s="17">
        <v>2101.6</v>
      </c>
      <c r="D10" s="10">
        <v>227737.95</v>
      </c>
      <c r="E10" s="12">
        <v>40314.68</v>
      </c>
      <c r="F10" s="10">
        <v>3571.72</v>
      </c>
      <c r="G10" s="10">
        <f>(451973*C10)/14867.6</f>
        <v>63888.351637116946</v>
      </c>
      <c r="H10" s="10">
        <f t="shared" si="0"/>
        <v>107774.75163711695</v>
      </c>
      <c r="I10" s="10">
        <v>328375.54</v>
      </c>
      <c r="J10" s="14"/>
      <c r="K10" s="14"/>
      <c r="L10" s="10">
        <f t="shared" si="1"/>
        <v>328375.54</v>
      </c>
      <c r="M10" s="10">
        <f t="shared" si="2"/>
        <v>7137.161637116922</v>
      </c>
      <c r="N10" s="3" t="s">
        <v>13</v>
      </c>
      <c r="P10">
        <v>20379.23</v>
      </c>
      <c r="Q10">
        <v>11981.09</v>
      </c>
      <c r="R10">
        <v>6210.53</v>
      </c>
    </row>
    <row r="11" spans="2:18" ht="12.75">
      <c r="B11" s="17" t="s">
        <v>7</v>
      </c>
      <c r="C11" s="17">
        <v>1929</v>
      </c>
      <c r="D11" s="10">
        <v>143130.9</v>
      </c>
      <c r="E11" s="12">
        <v>37004.22</v>
      </c>
      <c r="F11" s="10">
        <v>3280.3</v>
      </c>
      <c r="G11" s="10">
        <f>(451973*C11)/14867.6</f>
        <v>58641.33531975571</v>
      </c>
      <c r="H11" s="10">
        <f t="shared" si="0"/>
        <v>98925.8553197557</v>
      </c>
      <c r="I11" s="10">
        <v>232247.85</v>
      </c>
      <c r="J11" s="14"/>
      <c r="K11" s="14"/>
      <c r="L11" s="10">
        <f t="shared" si="1"/>
        <v>232247.85</v>
      </c>
      <c r="M11" s="10">
        <f t="shared" si="2"/>
        <v>9808.905319755693</v>
      </c>
      <c r="N11" s="3" t="s">
        <v>13</v>
      </c>
      <c r="P11">
        <v>22956.19</v>
      </c>
      <c r="Q11">
        <v>11763.03</v>
      </c>
      <c r="R11">
        <v>8564.4</v>
      </c>
    </row>
    <row r="12" spans="2:18" ht="12.75">
      <c r="B12" s="17" t="s">
        <v>8</v>
      </c>
      <c r="C12" s="17">
        <v>1972.6</v>
      </c>
      <c r="D12" s="10">
        <v>199673.29</v>
      </c>
      <c r="E12" s="12">
        <v>37834.74</v>
      </c>
      <c r="F12" s="10">
        <v>3354.42</v>
      </c>
      <c r="G12" s="10">
        <f>(451973*C12)/14867.6</f>
        <v>59966.76933735101</v>
      </c>
      <c r="H12" s="10">
        <f t="shared" si="0"/>
        <v>101155.929337351</v>
      </c>
      <c r="I12" s="10">
        <v>38919.39</v>
      </c>
      <c r="J12" s="14"/>
      <c r="K12" s="14"/>
      <c r="L12" s="10">
        <f t="shared" si="1"/>
        <v>38919.39</v>
      </c>
      <c r="M12" s="10">
        <f t="shared" si="2"/>
        <v>261909.82933735102</v>
      </c>
      <c r="N12" s="3" t="s">
        <v>13</v>
      </c>
      <c r="P12">
        <v>26494.52</v>
      </c>
      <c r="Q12">
        <v>14868.63</v>
      </c>
      <c r="R12">
        <v>7955.11</v>
      </c>
    </row>
    <row r="13" spans="2:18" ht="12.75">
      <c r="B13" s="17" t="s">
        <v>9</v>
      </c>
      <c r="C13" s="17">
        <v>4286.2</v>
      </c>
      <c r="D13" s="10">
        <v>415574.62</v>
      </c>
      <c r="E13" s="12">
        <v>82220.93</v>
      </c>
      <c r="F13" s="10">
        <v>4535.04</v>
      </c>
      <c r="G13" s="10">
        <v>14229.66</v>
      </c>
      <c r="H13" s="10">
        <f t="shared" si="0"/>
        <v>100985.62999999999</v>
      </c>
      <c r="I13" s="10">
        <v>145157.23</v>
      </c>
      <c r="J13" s="14"/>
      <c r="K13" s="14"/>
      <c r="L13" s="10">
        <f t="shared" si="1"/>
        <v>145157.23</v>
      </c>
      <c r="M13" s="10">
        <f t="shared" si="2"/>
        <v>371403.0199999999</v>
      </c>
      <c r="N13" t="s">
        <v>23</v>
      </c>
      <c r="P13">
        <v>22298.25</v>
      </c>
      <c r="Q13">
        <v>8894.6</v>
      </c>
      <c r="R13">
        <v>7879.55</v>
      </c>
    </row>
    <row r="14" spans="2:18" ht="12.75">
      <c r="B14" s="17" t="s">
        <v>20</v>
      </c>
      <c r="C14" s="17">
        <v>3496.7</v>
      </c>
      <c r="D14" s="10">
        <v>296883.89</v>
      </c>
      <c r="E14" s="12">
        <v>66892.03</v>
      </c>
      <c r="F14" s="10">
        <v>11477.76</v>
      </c>
      <c r="G14" s="10">
        <v>14229.66</v>
      </c>
      <c r="H14" s="10">
        <f t="shared" si="0"/>
        <v>92599.45</v>
      </c>
      <c r="I14" s="10">
        <v>148525.4</v>
      </c>
      <c r="J14" s="14"/>
      <c r="K14" s="14"/>
      <c r="L14" s="10">
        <f t="shared" si="1"/>
        <v>148525.4</v>
      </c>
      <c r="M14" s="10">
        <f t="shared" si="2"/>
        <v>240957.94000000003</v>
      </c>
      <c r="N14" t="s">
        <v>23</v>
      </c>
      <c r="P14">
        <v>22725.93</v>
      </c>
      <c r="Q14">
        <v>10784.31</v>
      </c>
      <c r="R14">
        <v>8161.24</v>
      </c>
    </row>
    <row r="15" spans="2:18" ht="12.75">
      <c r="B15" s="17" t="s">
        <v>10</v>
      </c>
      <c r="C15" s="17">
        <v>2697.3</v>
      </c>
      <c r="D15" s="10">
        <v>193214.82</v>
      </c>
      <c r="E15" s="12">
        <v>50399.76</v>
      </c>
      <c r="F15" s="10">
        <v>5526.36</v>
      </c>
      <c r="G15" s="10">
        <v>0</v>
      </c>
      <c r="H15" s="10">
        <f t="shared" si="0"/>
        <v>55926.12</v>
      </c>
      <c r="I15" s="10">
        <v>0</v>
      </c>
      <c r="J15" s="14"/>
      <c r="K15" s="14"/>
      <c r="L15" s="10">
        <f t="shared" si="1"/>
        <v>0</v>
      </c>
      <c r="M15" s="10">
        <f t="shared" si="2"/>
        <v>249140.94</v>
      </c>
      <c r="N15" s="3" t="s">
        <v>13</v>
      </c>
      <c r="P15">
        <v>25079.91</v>
      </c>
      <c r="Q15">
        <v>14205.26</v>
      </c>
      <c r="R15">
        <v>12128.27</v>
      </c>
    </row>
    <row r="16" spans="2:18" ht="13.5" thickBot="1">
      <c r="B16" s="18" t="s">
        <v>11</v>
      </c>
      <c r="C16" s="18">
        <v>2726.7</v>
      </c>
      <c r="D16" s="11">
        <v>196862.6</v>
      </c>
      <c r="E16" s="15">
        <v>50948.88</v>
      </c>
      <c r="F16" s="11">
        <v>5586.6</v>
      </c>
      <c r="G16" s="11">
        <v>0</v>
      </c>
      <c r="H16" s="11">
        <f t="shared" si="0"/>
        <v>56535.479999999996</v>
      </c>
      <c r="I16" s="11">
        <v>0</v>
      </c>
      <c r="J16" s="14"/>
      <c r="K16" s="14"/>
      <c r="L16" s="11">
        <f t="shared" si="1"/>
        <v>0</v>
      </c>
      <c r="M16" s="11">
        <f t="shared" si="2"/>
        <v>253398.08000000002</v>
      </c>
      <c r="N16" s="3" t="s">
        <v>13</v>
      </c>
      <c r="P16">
        <v>19696.2</v>
      </c>
      <c r="Q16">
        <v>9152.14</v>
      </c>
      <c r="R16">
        <v>5645.6</v>
      </c>
    </row>
    <row r="17" spans="2:18" ht="13.5" thickBot="1">
      <c r="B17" s="19" t="s">
        <v>12</v>
      </c>
      <c r="C17" s="19">
        <f aca="true" t="shared" si="3" ref="C17:J17">SUM(C6:C16)</f>
        <v>28074.5</v>
      </c>
      <c r="D17" s="20">
        <f t="shared" si="3"/>
        <v>2605398.58</v>
      </c>
      <c r="E17" s="20">
        <f t="shared" si="3"/>
        <v>535664.64</v>
      </c>
      <c r="F17" s="20">
        <f t="shared" si="3"/>
        <v>52410</v>
      </c>
      <c r="G17" s="20">
        <f t="shared" si="3"/>
        <v>480429.991312922</v>
      </c>
      <c r="H17" s="20">
        <f t="shared" si="3"/>
        <v>1068504.631312922</v>
      </c>
      <c r="I17" s="20">
        <f t="shared" si="3"/>
        <v>2234296.34</v>
      </c>
      <c r="J17" s="20">
        <f t="shared" si="3"/>
        <v>0</v>
      </c>
      <c r="K17" s="20"/>
      <c r="L17" s="20">
        <f>SUM(L6:L16)</f>
        <v>2234296.34</v>
      </c>
      <c r="M17" s="20">
        <f>SUM(M6:M16)</f>
        <v>1439606.871312922</v>
      </c>
      <c r="P17">
        <v>17472.01</v>
      </c>
      <c r="Q17">
        <v>8739.53</v>
      </c>
      <c r="R17">
        <v>4225.93</v>
      </c>
    </row>
    <row r="18" spans="12:13" ht="12.75">
      <c r="L18" s="21"/>
      <c r="M18" s="1"/>
    </row>
    <row r="19" spans="5:19" ht="12.75">
      <c r="E19" s="22"/>
      <c r="J19" s="3"/>
      <c r="L19" s="21"/>
      <c r="M19" s="22"/>
      <c r="P19">
        <f>SUM(P6:P18)</f>
        <v>282736.82999999996</v>
      </c>
      <c r="Q19">
        <f>SUM(Q6:Q18)</f>
        <v>147166.42</v>
      </c>
      <c r="R19">
        <f>SUM(R6:R17)</f>
        <v>98545.49000000002</v>
      </c>
      <c r="S19">
        <f>SUM(P19:R19)</f>
        <v>528448.74</v>
      </c>
    </row>
    <row r="20" spans="4:8" s="1" customFormat="1" ht="12.75">
      <c r="D20" s="14"/>
      <c r="F20" s="14"/>
      <c r="G20" s="14"/>
      <c r="H20" s="14"/>
    </row>
    <row r="21" s="1" customFormat="1" ht="12.75"/>
    <row r="22" ht="12.75">
      <c r="B22" t="s">
        <v>24</v>
      </c>
    </row>
  </sheetData>
  <sheetProtection/>
  <printOptions/>
  <pageMargins left="0.75" right="0.75" top="1" bottom="1" header="0.5" footer="0.5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Содружество</dc:creator>
  <cp:keywords/>
  <dc:description/>
  <cp:lastModifiedBy>Admin</cp:lastModifiedBy>
  <cp:lastPrinted>2011-08-16T05:01:21Z</cp:lastPrinted>
  <dcterms:created xsi:type="dcterms:W3CDTF">2004-12-03T17:10:19Z</dcterms:created>
  <dcterms:modified xsi:type="dcterms:W3CDTF">2011-08-16T20:11:09Z</dcterms:modified>
  <cp:category/>
  <cp:version/>
  <cp:contentType/>
  <cp:contentStatus/>
</cp:coreProperties>
</file>